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ck Up Folder - Sports Business\Sports Business\Season Operations\2022 - 31 Winter Flag Football\"/>
    </mc:Choice>
  </mc:AlternateContent>
  <bookViews>
    <workbookView xWindow="11295" yWindow="210" windowWidth="13080" windowHeight="9690"/>
  </bookViews>
  <sheets>
    <sheet name="Schedule" sheetId="1" r:id="rId1"/>
    <sheet name="Sheet1" sheetId="2" state="hidden" r:id="rId2"/>
    <sheet name="Sheet2" sheetId="3" state="hidden" r:id="rId3"/>
  </sheets>
  <definedNames>
    <definedName name="_xlnm._FilterDatabase" localSheetId="0" hidden="1">Schedule!#REF!</definedName>
    <definedName name="_xlnm.Print_Area" localSheetId="0">Schedule!$C$1:$M$86</definedName>
    <definedName name="_xlnm.Print_Titles" localSheetId="0">Schedule!$1:$20</definedName>
  </definedNames>
  <calcPr calcId="152511"/>
</workbook>
</file>

<file path=xl/calcChain.xml><?xml version="1.0" encoding="utf-8"?>
<calcChain xmlns="http://schemas.openxmlformats.org/spreadsheetml/2006/main">
  <c r="H80" i="1" l="1"/>
  <c r="J86" i="1"/>
  <c r="H86" i="1"/>
  <c r="J85" i="1"/>
  <c r="H85" i="1"/>
  <c r="J84" i="1"/>
  <c r="H84" i="1"/>
  <c r="J80" i="1" l="1"/>
  <c r="H75" i="1"/>
  <c r="J75" i="1"/>
  <c r="H76" i="1"/>
  <c r="J76" i="1"/>
  <c r="H77" i="1"/>
  <c r="J77" i="1"/>
  <c r="H78" i="1"/>
  <c r="J78" i="1"/>
  <c r="H79" i="1"/>
  <c r="J79" i="1"/>
  <c r="H74" i="1" l="1"/>
  <c r="D70" i="1"/>
  <c r="D69" i="1"/>
  <c r="D68" i="1"/>
  <c r="D67" i="1"/>
  <c r="D66" i="1"/>
  <c r="D65" i="1"/>
  <c r="H64" i="1"/>
  <c r="D64" i="1"/>
  <c r="D60" i="1"/>
  <c r="D59" i="1"/>
  <c r="D58" i="1"/>
  <c r="D57" i="1"/>
  <c r="D56" i="1"/>
  <c r="D55" i="1"/>
  <c r="H54" i="1"/>
  <c r="D54" i="1"/>
  <c r="D50" i="1" l="1"/>
  <c r="D49" i="1"/>
  <c r="D48" i="1"/>
  <c r="D47" i="1"/>
  <c r="D46" i="1"/>
  <c r="D45" i="1"/>
  <c r="D44" i="1"/>
  <c r="D40" i="1"/>
  <c r="D39" i="1"/>
  <c r="D38" i="1"/>
  <c r="D37" i="1"/>
  <c r="D36" i="1"/>
  <c r="D35" i="1"/>
  <c r="D34" i="1"/>
  <c r="D30" i="1" l="1"/>
  <c r="D29" i="1"/>
  <c r="D28" i="1"/>
  <c r="D27" i="1"/>
  <c r="D26" i="1"/>
  <c r="D25" i="1"/>
  <c r="D24" i="1"/>
  <c r="B17" i="1"/>
  <c r="B18" i="1"/>
  <c r="J70" i="1" l="1"/>
  <c r="J60" i="1"/>
  <c r="J58" i="1"/>
  <c r="H70" i="1"/>
  <c r="H68" i="1"/>
  <c r="J48" i="1"/>
  <c r="J38" i="1"/>
  <c r="B16" i="1"/>
  <c r="J50" i="1" s="1"/>
  <c r="B15" i="1"/>
  <c r="B14" i="1"/>
  <c r="B13" i="1"/>
  <c r="B12" i="1"/>
  <c r="B11" i="1"/>
  <c r="J67" i="1" l="1"/>
  <c r="J57" i="1"/>
  <c r="J69" i="1"/>
  <c r="H57" i="1"/>
  <c r="J59" i="1"/>
  <c r="H69" i="1"/>
  <c r="H67" i="1"/>
  <c r="H59" i="1"/>
  <c r="J66" i="1"/>
  <c r="J56" i="1"/>
  <c r="J40" i="1"/>
  <c r="H58" i="1"/>
  <c r="J68" i="1"/>
  <c r="H60" i="1"/>
  <c r="J37" i="1"/>
  <c r="J47" i="1"/>
  <c r="H49" i="1"/>
  <c r="H39" i="1"/>
  <c r="J36" i="1"/>
  <c r="J39" i="1"/>
  <c r="J49" i="1"/>
  <c r="H47" i="1"/>
  <c r="H37" i="1"/>
  <c r="H38" i="1"/>
  <c r="H50" i="1"/>
  <c r="H40" i="1"/>
  <c r="H48" i="1"/>
  <c r="H29" i="1"/>
  <c r="J30" i="1"/>
  <c r="H27" i="1"/>
  <c r="J29" i="1"/>
  <c r="H30" i="1"/>
  <c r="J27" i="1"/>
  <c r="B6" i="1"/>
  <c r="B7" i="1"/>
  <c r="B8" i="1"/>
  <c r="B9" i="1"/>
  <c r="B10" i="1"/>
  <c r="H55" i="1" l="1"/>
  <c r="H65" i="1"/>
  <c r="J65" i="1"/>
  <c r="H56" i="1"/>
  <c r="J46" i="1"/>
  <c r="J55" i="1"/>
  <c r="H66" i="1"/>
  <c r="J74" i="1"/>
  <c r="J64" i="1"/>
  <c r="J54" i="1"/>
  <c r="J25" i="1"/>
  <c r="J35" i="1"/>
  <c r="J45" i="1"/>
  <c r="H45" i="1"/>
  <c r="H35" i="1"/>
  <c r="J44" i="1"/>
  <c r="J34" i="1"/>
  <c r="H46" i="1"/>
  <c r="H36" i="1"/>
  <c r="H34" i="1"/>
  <c r="H44" i="1"/>
  <c r="H25" i="1"/>
  <c r="J26" i="1"/>
  <c r="J28" i="1"/>
  <c r="H28" i="1"/>
  <c r="H26" i="1"/>
  <c r="H24" i="1"/>
  <c r="J24" i="1"/>
</calcChain>
</file>

<file path=xl/sharedStrings.xml><?xml version="1.0" encoding="utf-8"?>
<sst xmlns="http://schemas.openxmlformats.org/spreadsheetml/2006/main" count="316" uniqueCount="118">
  <si>
    <t>Wins</t>
  </si>
  <si>
    <t>Losses</t>
  </si>
  <si>
    <t>Team #1</t>
  </si>
  <si>
    <t>Team #2</t>
  </si>
  <si>
    <t>Team #3</t>
  </si>
  <si>
    <t>Team #4</t>
  </si>
  <si>
    <t>Team #5</t>
  </si>
  <si>
    <t>Team #6</t>
  </si>
  <si>
    <t>Team #7</t>
  </si>
  <si>
    <t>Team #8</t>
  </si>
  <si>
    <t>Team #</t>
  </si>
  <si>
    <t>Team #10</t>
  </si>
  <si>
    <t>Team #11</t>
  </si>
  <si>
    <t>6 Team Schedule</t>
  </si>
  <si>
    <t>2 Vs 1    3 Vs 4    6 Vs 4    5 Vs 3    5 Vs 6</t>
  </si>
  <si>
    <t>4 Vs 5    6 Vs 1    2 Vs 3    6 Vs 2    1 Vs 3</t>
  </si>
  <si>
    <t>3 Vs 6    2 Vs 5    1 Vs 5    4 Vs 1   4 Vs 2</t>
  </si>
  <si>
    <t>vs</t>
  </si>
  <si>
    <t>Standings</t>
  </si>
  <si>
    <t>Ties</t>
  </si>
  <si>
    <t>9-11U</t>
  </si>
  <si>
    <t>12-14U</t>
  </si>
  <si>
    <t>7-9U</t>
  </si>
  <si>
    <t>Game 1</t>
  </si>
  <si>
    <t>Game 2</t>
  </si>
  <si>
    <t>Game 3</t>
  </si>
  <si>
    <t>Game 4</t>
  </si>
  <si>
    <t>Game 5</t>
  </si>
  <si>
    <t>Games will be played at Lake Minneola Complex</t>
  </si>
  <si>
    <t>1300 Fosgate Rd, Minneola, FL 34715</t>
  </si>
  <si>
    <t>Team #9</t>
  </si>
  <si>
    <t>Team #12</t>
  </si>
  <si>
    <t>Ages</t>
  </si>
  <si>
    <t>Grades</t>
  </si>
  <si>
    <t>Redskins</t>
  </si>
  <si>
    <t>1:00PM</t>
  </si>
  <si>
    <t>2:00PM</t>
  </si>
  <si>
    <t>3:00PM</t>
  </si>
  <si>
    <t>Field</t>
  </si>
  <si>
    <t>Team Name</t>
  </si>
  <si>
    <t>Head Coach</t>
  </si>
  <si>
    <t>Texans</t>
  </si>
  <si>
    <t>14-16</t>
  </si>
  <si>
    <t>Bucs</t>
  </si>
  <si>
    <t>Knights</t>
  </si>
  <si>
    <t>Division Ages</t>
  </si>
  <si>
    <t>Game Time</t>
  </si>
  <si>
    <t>11-13</t>
  </si>
  <si>
    <t>6th - 8th</t>
  </si>
  <si>
    <t>Home - Team Name (Grey)</t>
  </si>
  <si>
    <t>Visitor - Team Name (White)</t>
  </si>
  <si>
    <t>Home team is listed second and wears the (Grey Side) of the jersey</t>
  </si>
  <si>
    <t>Panthers</t>
  </si>
  <si>
    <t>Schedule Week 1    1/16/22</t>
  </si>
  <si>
    <t>PreK - 2nd</t>
  </si>
  <si>
    <t>3rd - 5th</t>
  </si>
  <si>
    <t>9th - 10th</t>
  </si>
  <si>
    <t>8-10</t>
  </si>
  <si>
    <t>Team #13</t>
  </si>
  <si>
    <t>5-7</t>
  </si>
  <si>
    <t>Eric Gardner</t>
  </si>
  <si>
    <t>Packers</t>
  </si>
  <si>
    <t>Bulldogs</t>
  </si>
  <si>
    <t>Cowboys</t>
  </si>
  <si>
    <t>Titans</t>
  </si>
  <si>
    <t>Seahawks</t>
  </si>
  <si>
    <t>Vikings</t>
  </si>
  <si>
    <t>Gators</t>
  </si>
  <si>
    <t>Chiefs</t>
  </si>
  <si>
    <t>Bucs 14 vs 0</t>
  </si>
  <si>
    <t>Bulldogs 12 vs6</t>
  </si>
  <si>
    <t>Packers 22 vs 0</t>
  </si>
  <si>
    <t>Redskins 19 vs 18</t>
  </si>
  <si>
    <t>Knights 14 vs 6</t>
  </si>
  <si>
    <t>Panthers 33 vs 6</t>
  </si>
  <si>
    <t>Schedule Week 2    1/23/22</t>
  </si>
  <si>
    <t>Schedule Week 3    1/30/22</t>
  </si>
  <si>
    <t>Schedule Week 4   2/6/22</t>
  </si>
  <si>
    <t>Schedule Week 5    2/13/22</t>
  </si>
  <si>
    <t>Schedule Week 7    2/27/22 (Championships)</t>
  </si>
  <si>
    <t xml:space="preserve">Schedule Week 6    2/20/22 (Playoffs - Teams will be seeded by rank) </t>
  </si>
  <si>
    <t>12:30PM</t>
  </si>
  <si>
    <t>Bulldogs 14 vs 6</t>
  </si>
  <si>
    <t>Texans 13 vs 0</t>
  </si>
  <si>
    <t>Seahawks 26 vs 6</t>
  </si>
  <si>
    <t>Panthers 30 vs 8</t>
  </si>
  <si>
    <t>Panthers 18 vs 12</t>
  </si>
  <si>
    <t>Packers 33 vs 0</t>
  </si>
  <si>
    <t>Ray Ortiz</t>
  </si>
  <si>
    <t>Bucs 18 vs 12</t>
  </si>
  <si>
    <t>Bulldogs 12 vs 2</t>
  </si>
  <si>
    <t>Packers 38 vs 8</t>
  </si>
  <si>
    <t>Chiefs 20 vs 18</t>
  </si>
  <si>
    <t>Seahawks 31 vs 8</t>
  </si>
  <si>
    <t>Redskins 25 vs 12</t>
  </si>
  <si>
    <t>Bucs 20 vs 12</t>
  </si>
  <si>
    <t>Bulldogs 12 vs 6</t>
  </si>
  <si>
    <t>Knights 26 vs 24</t>
  </si>
  <si>
    <t>Redskins 20 vs 12</t>
  </si>
  <si>
    <t>Packers 20 vs 0</t>
  </si>
  <si>
    <t>Chiefs 18 vs 12</t>
  </si>
  <si>
    <t>Bulldogs 19 vs 18</t>
  </si>
  <si>
    <t>Texans 28 vs 0</t>
  </si>
  <si>
    <t>Redskins 14 vs 12</t>
  </si>
  <si>
    <t>Seahawks 24 vs 20</t>
  </si>
  <si>
    <t>Panthers 20 vs 13</t>
  </si>
  <si>
    <t>Tom Sheppard #2 Seed</t>
  </si>
  <si>
    <t>Shaun Remson #1 Seed</t>
  </si>
  <si>
    <t>Brett Harden #3 Seed</t>
  </si>
  <si>
    <t>Ravi Rampersad #4 Seed</t>
  </si>
  <si>
    <t>Chad Carter #1 Seed</t>
  </si>
  <si>
    <t>Scott Moore #2 Seed</t>
  </si>
  <si>
    <t>Todd Atwood #3 Seed</t>
  </si>
  <si>
    <t>Tommy Khoury #1 Seed</t>
  </si>
  <si>
    <t>Dominick &amp; Anthony Sweet #2 Seed</t>
  </si>
  <si>
    <t>Eric Ellison #4 Seed</t>
  </si>
  <si>
    <t>Curtis Binney #3 Seed</t>
  </si>
  <si>
    <t>ITG- Sports Schedule - Dated 2/20/2022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</si>
</sst>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000000"/>
      <name val="Times New Roman"/>
      <family val="1"/>
    </font>
    <font>
      <sz val="13.5"/>
      <color rgb="FF000000"/>
      <name val="Times New Roman"/>
      <family val="1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b/>
      <i/>
      <u/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u/>
      <sz val="13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3"/>
      <color rgb="FFFF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4" applyNumberFormat="0" applyAlignment="0" applyProtection="0"/>
    <xf numFmtId="0" fontId="16" fillId="7" borderId="5" applyNumberFormat="0" applyAlignment="0" applyProtection="0"/>
    <xf numFmtId="0" fontId="17" fillId="7" borderId="4" applyNumberFormat="0" applyAlignment="0" applyProtection="0"/>
    <xf numFmtId="0" fontId="18" fillId="0" borderId="6" applyNumberFormat="0" applyFill="0" applyAlignment="0" applyProtection="0"/>
    <xf numFmtId="0" fontId="19" fillId="8" borderId="7" applyNumberFormat="0" applyAlignment="0" applyProtection="0"/>
    <xf numFmtId="0" fontId="3" fillId="0" borderId="0" applyNumberFormat="0" applyFill="0" applyBorder="0" applyAlignment="0" applyProtection="0"/>
    <xf numFmtId="0" fontId="7" fillId="9" borderId="8" applyNumberFormat="0" applyFont="0" applyAlignment="0" applyProtection="0"/>
    <xf numFmtId="0" fontId="20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1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105">
    <xf numFmtId="0" fontId="0" fillId="0" borderId="0" xfId="0"/>
    <xf numFmtId="0" fontId="2" fillId="0" borderId="0" xfId="0" applyFont="1" applyFill="1" applyAlignment="1">
      <alignment horizontal="left" vertical="top"/>
    </xf>
    <xf numFmtId="0" fontId="0" fillId="0" borderId="0" xfId="0" applyBorder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vertical="top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top"/>
    </xf>
    <xf numFmtId="0" fontId="0" fillId="0" borderId="0" xfId="0"/>
    <xf numFmtId="0" fontId="0" fillId="0" borderId="0" xfId="0" applyFill="1"/>
    <xf numFmtId="0" fontId="0" fillId="0" borderId="0" xfId="0" applyFill="1"/>
    <xf numFmtId="16" fontId="0" fillId="0" borderId="0" xfId="0" quotePrefix="1" applyNumberFormat="1"/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11" xfId="0" applyBorder="1"/>
    <xf numFmtId="0" fontId="0" fillId="0" borderId="0" xfId="0" applyFill="1" applyBorder="1" applyAlignment="1">
      <alignment horizontal="center" vertical="top"/>
    </xf>
    <xf numFmtId="0" fontId="0" fillId="0" borderId="0" xfId="0"/>
    <xf numFmtId="0" fontId="0" fillId="0" borderId="16" xfId="0" applyFill="1" applyBorder="1"/>
    <xf numFmtId="0" fontId="0" fillId="0" borderId="12" xfId="0" applyBorder="1"/>
    <xf numFmtId="0" fontId="0" fillId="0" borderId="0" xfId="0" applyBorder="1" applyAlignment="1">
      <alignment horizontal="center" vertical="top"/>
    </xf>
    <xf numFmtId="0" fontId="0" fillId="0" borderId="16" xfId="0" applyBorder="1"/>
    <xf numFmtId="0" fontId="0" fillId="0" borderId="0" xfId="0"/>
    <xf numFmtId="0" fontId="0" fillId="0" borderId="0" xfId="0"/>
    <xf numFmtId="0" fontId="6" fillId="0" borderId="0" xfId="0" applyFont="1"/>
    <xf numFmtId="0" fontId="23" fillId="0" borderId="0" xfId="0" applyFont="1"/>
    <xf numFmtId="0" fontId="24" fillId="0" borderId="0" xfId="0" applyFont="1"/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vertical="top"/>
    </xf>
    <xf numFmtId="0" fontId="25" fillId="0" borderId="0" xfId="0" applyFont="1"/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7" fillId="34" borderId="0" xfId="0" applyFont="1" applyFill="1" applyAlignment="1">
      <alignment horizontal="center" vertical="top"/>
    </xf>
    <xf numFmtId="0" fontId="27" fillId="34" borderId="0" xfId="0" applyFont="1" applyFill="1" applyBorder="1" applyAlignment="1">
      <alignment horizontal="center" vertical="top"/>
    </xf>
    <xf numFmtId="0" fontId="27" fillId="34" borderId="0" xfId="0" applyFont="1" applyFill="1" applyBorder="1" applyAlignment="1">
      <alignment vertical="top"/>
    </xf>
    <xf numFmtId="0" fontId="27" fillId="34" borderId="0" xfId="0" applyFont="1" applyFill="1" applyAlignment="1">
      <alignment horizontal="left" vertical="top"/>
    </xf>
    <xf numFmtId="0" fontId="28" fillId="0" borderId="0" xfId="0" applyFont="1" applyAlignment="1">
      <alignment horizontal="center" vertical="top"/>
    </xf>
    <xf numFmtId="0" fontId="28" fillId="0" borderId="0" xfId="0" applyFont="1" applyAlignment="1">
      <alignment horizontal="left" vertical="top"/>
    </xf>
    <xf numFmtId="0" fontId="27" fillId="0" borderId="16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27" fillId="0" borderId="17" xfId="0" applyFont="1" applyBorder="1" applyAlignment="1">
      <alignment horizontal="center" vertical="top"/>
    </xf>
    <xf numFmtId="0" fontId="25" fillId="2" borderId="11" xfId="0" applyFont="1" applyFill="1" applyBorder="1" applyAlignment="1">
      <alignment horizontal="center" vertical="top"/>
    </xf>
    <xf numFmtId="0" fontId="25" fillId="2" borderId="12" xfId="0" applyFont="1" applyFill="1" applyBorder="1" applyAlignment="1">
      <alignment horizontal="center" vertical="top"/>
    </xf>
    <xf numFmtId="16" fontId="25" fillId="2" borderId="12" xfId="0" quotePrefix="1" applyNumberFormat="1" applyFont="1" applyFill="1" applyBorder="1" applyAlignment="1">
      <alignment horizontal="center" vertical="top"/>
    </xf>
    <xf numFmtId="0" fontId="25" fillId="2" borderId="13" xfId="0" applyFont="1" applyFill="1" applyBorder="1" applyAlignment="1">
      <alignment horizontal="left" vertical="top"/>
    </xf>
    <xf numFmtId="0" fontId="25" fillId="2" borderId="0" xfId="0" applyFont="1" applyFill="1" applyBorder="1" applyAlignment="1">
      <alignment horizontal="center" vertical="top"/>
    </xf>
    <xf numFmtId="0" fontId="25" fillId="2" borderId="13" xfId="0" applyFont="1" applyFill="1" applyBorder="1" applyAlignment="1">
      <alignment horizontal="center" vertical="top"/>
    </xf>
    <xf numFmtId="0" fontId="25" fillId="0" borderId="0" xfId="0" applyFont="1" applyBorder="1" applyAlignment="1">
      <alignment horizontal="center" vertical="top"/>
    </xf>
    <xf numFmtId="0" fontId="25" fillId="0" borderId="16" xfId="0" applyFont="1" applyBorder="1" applyAlignment="1">
      <alignment horizontal="center" vertical="top"/>
    </xf>
    <xf numFmtId="0" fontId="25" fillId="0" borderId="17" xfId="0" applyFont="1" applyBorder="1" applyAlignment="1">
      <alignment horizontal="center" vertical="top"/>
    </xf>
    <xf numFmtId="0" fontId="25" fillId="2" borderId="12" xfId="0" quotePrefix="1" applyFont="1" applyFill="1" applyBorder="1" applyAlignment="1">
      <alignment horizontal="center" vertical="top"/>
    </xf>
    <xf numFmtId="0" fontId="25" fillId="2" borderId="16" xfId="0" applyFont="1" applyFill="1" applyBorder="1" applyAlignment="1">
      <alignment horizontal="center" vertical="top"/>
    </xf>
    <xf numFmtId="0" fontId="25" fillId="2" borderId="17" xfId="0" applyFont="1" applyFill="1" applyBorder="1" applyAlignment="1">
      <alignment horizontal="center" vertical="top"/>
    </xf>
    <xf numFmtId="0" fontId="25" fillId="0" borderId="16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16" fontId="25" fillId="0" borderId="0" xfId="0" quotePrefix="1" applyNumberFormat="1" applyFont="1" applyFill="1" applyBorder="1" applyAlignment="1">
      <alignment horizontal="center"/>
    </xf>
    <xf numFmtId="0" fontId="25" fillId="0" borderId="17" xfId="0" applyFont="1" applyFill="1" applyBorder="1" applyAlignment="1">
      <alignment horizontal="left"/>
    </xf>
    <xf numFmtId="0" fontId="25" fillId="0" borderId="17" xfId="0" applyFont="1" applyFill="1" applyBorder="1" applyAlignment="1">
      <alignment horizontal="center"/>
    </xf>
    <xf numFmtId="0" fontId="25" fillId="2" borderId="0" xfId="0" quotePrefix="1" applyFont="1" applyFill="1" applyBorder="1" applyAlignment="1">
      <alignment horizontal="center" vertical="top"/>
    </xf>
    <xf numFmtId="0" fontId="25" fillId="2" borderId="17" xfId="0" applyFont="1" applyFill="1" applyBorder="1" applyAlignment="1">
      <alignment horizontal="left" vertical="top"/>
    </xf>
    <xf numFmtId="0" fontId="25" fillId="0" borderId="0" xfId="0" applyFont="1" applyFill="1" applyBorder="1" applyAlignment="1">
      <alignment horizontal="center" vertical="top"/>
    </xf>
    <xf numFmtId="0" fontId="25" fillId="0" borderId="16" xfId="0" applyFont="1" applyFill="1" applyBorder="1" applyAlignment="1">
      <alignment horizontal="center" vertical="top"/>
    </xf>
    <xf numFmtId="0" fontId="25" fillId="0" borderId="17" xfId="0" applyFont="1" applyFill="1" applyBorder="1" applyAlignment="1">
      <alignment horizontal="center" vertical="top"/>
    </xf>
    <xf numFmtId="0" fontId="25" fillId="2" borderId="16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25" fillId="2" borderId="17" xfId="0" applyFont="1" applyFill="1" applyBorder="1" applyAlignment="1">
      <alignment horizontal="center"/>
    </xf>
    <xf numFmtId="0" fontId="25" fillId="0" borderId="0" xfId="0" quotePrefix="1" applyFont="1" applyFill="1" applyBorder="1" applyAlignment="1">
      <alignment horizontal="center" vertical="top"/>
    </xf>
    <xf numFmtId="0" fontId="25" fillId="0" borderId="17" xfId="0" applyFont="1" applyFill="1" applyBorder="1" applyAlignment="1">
      <alignment horizontal="left" vertical="top"/>
    </xf>
    <xf numFmtId="0" fontId="25" fillId="0" borderId="0" xfId="0" applyFont="1" applyAlignment="1">
      <alignment vertical="top"/>
    </xf>
    <xf numFmtId="0" fontId="29" fillId="0" borderId="0" xfId="0" applyFont="1"/>
    <xf numFmtId="0" fontId="27" fillId="0" borderId="0" xfId="0" applyFont="1" applyAlignment="1">
      <alignment vertical="top"/>
    </xf>
    <xf numFmtId="0" fontId="26" fillId="0" borderId="0" xfId="0" applyFont="1" applyAlignment="1">
      <alignment horizontal="center" vertical="top"/>
    </xf>
    <xf numFmtId="0" fontId="28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 vertical="top"/>
    </xf>
    <xf numFmtId="0" fontId="24" fillId="0" borderId="0" xfId="0" applyFont="1" applyFill="1" applyAlignment="1">
      <alignment horizontal="left"/>
    </xf>
    <xf numFmtId="0" fontId="24" fillId="0" borderId="0" xfId="0" applyFont="1" applyFill="1"/>
    <xf numFmtId="0" fontId="25" fillId="0" borderId="0" xfId="0" quotePrefix="1" applyFont="1" applyBorder="1" applyAlignment="1">
      <alignment horizontal="center" vertical="top"/>
    </xf>
    <xf numFmtId="0" fontId="25" fillId="0" borderId="17" xfId="0" applyFont="1" applyBorder="1" applyAlignment="1">
      <alignment horizontal="left" vertical="top"/>
    </xf>
    <xf numFmtId="16" fontId="25" fillId="0" borderId="0" xfId="0" quotePrefix="1" applyNumberFormat="1" applyFont="1" applyFill="1" applyBorder="1" applyAlignment="1">
      <alignment horizontal="center" vertical="top"/>
    </xf>
    <xf numFmtId="0" fontId="25" fillId="2" borderId="11" xfId="0" applyFont="1" applyFill="1" applyBorder="1" applyAlignment="1">
      <alignment horizontal="center"/>
    </xf>
    <xf numFmtId="0" fontId="25" fillId="2" borderId="12" xfId="0" applyFont="1" applyFill="1" applyBorder="1" applyAlignment="1">
      <alignment horizontal="center"/>
    </xf>
    <xf numFmtId="0" fontId="25" fillId="2" borderId="12" xfId="0" quotePrefix="1" applyFont="1" applyFill="1" applyBorder="1" applyAlignment="1">
      <alignment horizontal="center"/>
    </xf>
    <xf numFmtId="0" fontId="25" fillId="2" borderId="13" xfId="0" applyFont="1" applyFill="1" applyBorder="1" applyAlignment="1">
      <alignment horizontal="left"/>
    </xf>
    <xf numFmtId="0" fontId="25" fillId="2" borderId="14" xfId="0" applyFont="1" applyFill="1" applyBorder="1" applyAlignment="1">
      <alignment horizontal="center"/>
    </xf>
    <xf numFmtId="0" fontId="25" fillId="2" borderId="10" xfId="0" applyFont="1" applyFill="1" applyBorder="1" applyAlignment="1">
      <alignment horizontal="center"/>
    </xf>
    <xf numFmtId="0" fontId="25" fillId="2" borderId="15" xfId="0" applyFont="1" applyFill="1" applyBorder="1" applyAlignment="1">
      <alignment horizontal="left"/>
    </xf>
    <xf numFmtId="0" fontId="25" fillId="0" borderId="0" xfId="0" applyFont="1" applyAlignment="1">
      <alignment horizontal="center" vertical="top"/>
    </xf>
    <xf numFmtId="18" fontId="25" fillId="0" borderId="0" xfId="0" quotePrefix="1" applyNumberFormat="1" applyFont="1" applyAlignment="1"/>
    <xf numFmtId="16" fontId="24" fillId="0" borderId="0" xfId="0" quotePrefix="1" applyNumberFormat="1" applyFont="1" applyFill="1" applyAlignment="1">
      <alignment horizontal="center"/>
    </xf>
    <xf numFmtId="0" fontId="25" fillId="0" borderId="0" xfId="0" applyFont="1" applyAlignment="1"/>
    <xf numFmtId="0" fontId="28" fillId="0" borderId="0" xfId="0" applyFont="1" applyFill="1" applyAlignment="1">
      <alignment horizontal="center" vertical="top"/>
    </xf>
    <xf numFmtId="0" fontId="25" fillId="2" borderId="14" xfId="0" applyFont="1" applyFill="1" applyBorder="1" applyAlignment="1">
      <alignment horizontal="center" vertical="top"/>
    </xf>
    <xf numFmtId="0" fontId="25" fillId="2" borderId="10" xfId="0" applyFont="1" applyFill="1" applyBorder="1" applyAlignment="1">
      <alignment horizontal="center" vertical="top"/>
    </xf>
    <xf numFmtId="0" fontId="25" fillId="2" borderId="15" xfId="0" applyFont="1" applyFill="1" applyBorder="1" applyAlignment="1">
      <alignment horizontal="center" vertical="top"/>
    </xf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30" fillId="35" borderId="0" xfId="0" applyFont="1" applyFill="1" applyAlignment="1">
      <alignment horizontal="left"/>
    </xf>
    <xf numFmtId="0" fontId="28" fillId="0" borderId="0" xfId="0" applyFont="1" applyFill="1" applyAlignment="1">
      <alignment horizontal="center" vertical="top"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itle 2" xfId="42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182563</xdr:colOff>
      <xdr:row>2</xdr:row>
      <xdr:rowOff>103188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5548313" y="468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86"/>
  <sheetViews>
    <sheetView tabSelected="1" topLeftCell="C1" zoomScale="80" zoomScaleNormal="80" workbookViewId="0">
      <selection activeCell="E98" sqref="E98"/>
    </sheetView>
  </sheetViews>
  <sheetFormatPr defaultRowHeight="15" outlineLevelRow="1" outlineLevelCol="1" x14ac:dyDescent="0.25"/>
  <cols>
    <col min="1" max="1" width="9.140625" hidden="1" customWidth="1" outlineLevel="1"/>
    <col min="2" max="2" width="34.42578125" hidden="1" customWidth="1" outlineLevel="1"/>
    <col min="3" max="3" width="14.28515625" style="26" customWidth="1" collapsed="1"/>
    <col min="4" max="4" width="18.140625" customWidth="1"/>
    <col min="5" max="5" width="7.42578125" style="5" customWidth="1"/>
    <col min="6" max="6" width="12.28515625" style="5" customWidth="1"/>
    <col min="7" max="7" width="7.42578125" style="5" customWidth="1"/>
    <col min="8" max="8" width="37.7109375" customWidth="1"/>
    <col min="9" max="9" width="4.85546875" style="8" customWidth="1"/>
    <col min="10" max="10" width="37.42578125" customWidth="1"/>
    <col min="11" max="13" width="11.42578125" customWidth="1"/>
    <col min="14" max="14" width="17.5703125" bestFit="1" customWidth="1"/>
    <col min="15" max="15" width="3.42578125" customWidth="1" outlineLevel="1"/>
    <col min="16" max="17" width="18.85546875" customWidth="1" outlineLevel="1"/>
    <col min="18" max="19" width="6.85546875" customWidth="1" outlineLevel="1"/>
    <col min="20" max="21" width="9.140625" customWidth="1"/>
    <col min="22" max="22" width="8.5703125" customWidth="1"/>
    <col min="23" max="24" width="9.140625" customWidth="1"/>
    <col min="25" max="25" width="9.140625" customWidth="1" collapsed="1"/>
    <col min="26" max="33" width="9.140625" customWidth="1"/>
    <col min="35" max="35" width="9.140625" customWidth="1"/>
  </cols>
  <sheetData>
    <row r="1" spans="1:21" ht="17.25" x14ac:dyDescent="0.3">
      <c r="C1" s="27" t="s">
        <v>117</v>
      </c>
      <c r="D1" s="28"/>
      <c r="E1" s="29"/>
      <c r="F1" s="29"/>
      <c r="G1" s="29"/>
      <c r="H1" s="28"/>
      <c r="I1" s="30"/>
      <c r="J1" s="28"/>
      <c r="K1" s="28"/>
      <c r="L1" s="28"/>
      <c r="M1" s="28"/>
    </row>
    <row r="2" spans="1:21" ht="17.25" x14ac:dyDescent="0.3">
      <c r="C2" s="31" t="s">
        <v>28</v>
      </c>
      <c r="D2" s="28"/>
      <c r="E2" s="28"/>
      <c r="F2" s="32"/>
      <c r="G2" s="29"/>
      <c r="H2" s="28"/>
      <c r="I2" s="30"/>
      <c r="J2" s="28"/>
      <c r="K2" s="28"/>
      <c r="L2" s="28"/>
      <c r="M2" s="28"/>
    </row>
    <row r="3" spans="1:21" ht="17.25" x14ac:dyDescent="0.3">
      <c r="C3" s="33" t="s">
        <v>29</v>
      </c>
      <c r="D3" s="28"/>
      <c r="E3" s="28"/>
      <c r="F3" s="32"/>
      <c r="G3" s="29"/>
      <c r="H3" s="28"/>
      <c r="I3" s="30"/>
      <c r="J3" s="28"/>
      <c r="K3" s="28"/>
      <c r="L3" s="28"/>
      <c r="M3" s="28"/>
    </row>
    <row r="4" spans="1:21" ht="17.25" outlineLevel="1" x14ac:dyDescent="0.3">
      <c r="C4" s="31"/>
      <c r="D4" s="28"/>
      <c r="E4" s="29"/>
      <c r="F4" s="29"/>
      <c r="G4" s="29"/>
      <c r="H4" s="28"/>
      <c r="I4" s="30"/>
      <c r="J4" s="28"/>
      <c r="K4" s="102" t="s">
        <v>18</v>
      </c>
      <c r="L4" s="103"/>
      <c r="M4" s="104"/>
      <c r="O4" s="14"/>
      <c r="P4" s="14"/>
      <c r="Q4" s="14"/>
      <c r="R4" s="14"/>
      <c r="S4" s="14"/>
    </row>
    <row r="5" spans="1:21" ht="17.25" outlineLevel="1" x14ac:dyDescent="0.25">
      <c r="C5" s="34" t="s">
        <v>10</v>
      </c>
      <c r="D5" s="34" t="s">
        <v>39</v>
      </c>
      <c r="E5" s="35" t="s">
        <v>32</v>
      </c>
      <c r="F5" s="35" t="s">
        <v>33</v>
      </c>
      <c r="G5" s="36"/>
      <c r="H5" s="37" t="s">
        <v>40</v>
      </c>
      <c r="I5" s="38"/>
      <c r="J5" s="39"/>
      <c r="K5" s="40" t="s">
        <v>0</v>
      </c>
      <c r="L5" s="41" t="s">
        <v>1</v>
      </c>
      <c r="M5" s="42" t="s">
        <v>19</v>
      </c>
      <c r="N5" s="9"/>
      <c r="O5" s="14"/>
      <c r="P5" s="25"/>
      <c r="Q5" s="14"/>
      <c r="R5" s="14"/>
      <c r="S5" s="14"/>
      <c r="T5" s="10"/>
      <c r="U5" s="10"/>
    </row>
    <row r="6" spans="1:21" ht="17.25" outlineLevel="1" x14ac:dyDescent="0.25">
      <c r="A6" s="17">
        <v>1</v>
      </c>
      <c r="B6" s="21" t="str">
        <f t="shared" ref="B6:B16" si="0">+CONCATENATE(D6," - (",H6,")")</f>
        <v>Cowboys - (Eric Gardner)</v>
      </c>
      <c r="C6" s="43" t="s">
        <v>2</v>
      </c>
      <c r="D6" s="44" t="s">
        <v>63</v>
      </c>
      <c r="E6" s="45" t="s">
        <v>59</v>
      </c>
      <c r="F6" s="44" t="s">
        <v>54</v>
      </c>
      <c r="G6" s="44"/>
      <c r="H6" s="46" t="s">
        <v>60</v>
      </c>
      <c r="I6" s="47"/>
      <c r="J6" s="47"/>
      <c r="K6" s="43">
        <v>6</v>
      </c>
      <c r="L6" s="44">
        <v>0</v>
      </c>
      <c r="M6" s="48"/>
      <c r="N6" s="22"/>
      <c r="O6" s="14"/>
      <c r="P6" s="25"/>
      <c r="Q6" s="14"/>
      <c r="R6" s="14"/>
      <c r="S6" s="14"/>
      <c r="T6" s="10"/>
      <c r="U6" s="10"/>
    </row>
    <row r="7" spans="1:21" s="11" customFormat="1" ht="17.25" outlineLevel="1" x14ac:dyDescent="0.25">
      <c r="A7" s="20">
        <v>2</v>
      </c>
      <c r="B7" s="16" t="str">
        <f t="shared" si="0"/>
        <v>Gators - (Ray Ortiz)</v>
      </c>
      <c r="C7" s="50" t="s">
        <v>3</v>
      </c>
      <c r="D7" s="49" t="s">
        <v>67</v>
      </c>
      <c r="E7" s="80" t="s">
        <v>59</v>
      </c>
      <c r="F7" s="49" t="s">
        <v>54</v>
      </c>
      <c r="G7" s="49"/>
      <c r="H7" s="81" t="s">
        <v>88</v>
      </c>
      <c r="I7" s="49"/>
      <c r="J7" s="49"/>
      <c r="K7" s="50">
        <v>6</v>
      </c>
      <c r="L7" s="49">
        <v>0</v>
      </c>
      <c r="M7" s="51"/>
      <c r="N7" s="18"/>
      <c r="O7" s="14"/>
      <c r="P7" s="25"/>
      <c r="Q7" s="14"/>
      <c r="R7" s="14"/>
      <c r="S7" s="14"/>
      <c r="T7" s="16"/>
      <c r="U7" s="10"/>
    </row>
    <row r="8" spans="1:21" ht="17.25" outlineLevel="1" x14ac:dyDescent="0.25">
      <c r="A8" s="23">
        <v>3</v>
      </c>
      <c r="B8" s="2" t="str">
        <f t="shared" si="0"/>
        <v>Bucs - (Scott Moore #2 Seed)</v>
      </c>
      <c r="C8" s="43" t="s">
        <v>4</v>
      </c>
      <c r="D8" s="44" t="s">
        <v>43</v>
      </c>
      <c r="E8" s="52" t="s">
        <v>57</v>
      </c>
      <c r="F8" s="44" t="s">
        <v>55</v>
      </c>
      <c r="G8" s="44"/>
      <c r="H8" s="46" t="s">
        <v>111</v>
      </c>
      <c r="I8" s="47"/>
      <c r="J8" s="47"/>
      <c r="K8" s="53">
        <v>3</v>
      </c>
      <c r="L8" s="47">
        <v>3</v>
      </c>
      <c r="M8" s="54"/>
      <c r="N8" s="22"/>
      <c r="O8" s="14"/>
      <c r="P8" s="25"/>
      <c r="Q8" s="14"/>
      <c r="R8" s="14"/>
      <c r="S8" s="14"/>
      <c r="T8" s="10"/>
      <c r="U8" s="10"/>
    </row>
    <row r="9" spans="1:21" s="11" customFormat="1" ht="17.25" outlineLevel="1" x14ac:dyDescent="0.3">
      <c r="A9" s="23">
        <v>4</v>
      </c>
      <c r="B9" s="16" t="str">
        <f t="shared" si="0"/>
        <v>Titans - (Ravi Rampersad #4 Seed)</v>
      </c>
      <c r="C9" s="55" t="s">
        <v>5</v>
      </c>
      <c r="D9" s="56" t="s">
        <v>64</v>
      </c>
      <c r="E9" s="57" t="s">
        <v>57</v>
      </c>
      <c r="F9" s="56" t="s">
        <v>55</v>
      </c>
      <c r="G9" s="56"/>
      <c r="H9" s="58" t="s">
        <v>109</v>
      </c>
      <c r="I9" s="56"/>
      <c r="J9" s="56"/>
      <c r="K9" s="55">
        <v>0</v>
      </c>
      <c r="L9" s="56">
        <v>6</v>
      </c>
      <c r="M9" s="59"/>
      <c r="N9" s="18"/>
      <c r="O9" s="14"/>
      <c r="P9" s="25"/>
      <c r="Q9" s="14"/>
      <c r="R9" s="14"/>
      <c r="S9" s="14"/>
      <c r="T9" s="10"/>
      <c r="U9" s="10"/>
    </row>
    <row r="10" spans="1:21" ht="17.25" outlineLevel="1" x14ac:dyDescent="0.25">
      <c r="A10" s="23">
        <v>5</v>
      </c>
      <c r="B10" s="2" t="str">
        <f t="shared" si="0"/>
        <v>Bulldogs - (Chad Carter #1 Seed)</v>
      </c>
      <c r="C10" s="53" t="s">
        <v>6</v>
      </c>
      <c r="D10" s="47" t="s">
        <v>62</v>
      </c>
      <c r="E10" s="60" t="s">
        <v>57</v>
      </c>
      <c r="F10" s="47" t="s">
        <v>55</v>
      </c>
      <c r="G10" s="47"/>
      <c r="H10" s="61" t="s">
        <v>110</v>
      </c>
      <c r="I10" s="47"/>
      <c r="J10" s="47"/>
      <c r="K10" s="53">
        <v>6</v>
      </c>
      <c r="L10" s="47">
        <v>0</v>
      </c>
      <c r="M10" s="54"/>
      <c r="N10" s="22"/>
      <c r="O10" s="14"/>
      <c r="P10" s="25"/>
      <c r="Q10" s="14"/>
      <c r="R10" s="14"/>
      <c r="S10" s="14"/>
      <c r="T10" s="10"/>
      <c r="U10" s="10"/>
    </row>
    <row r="11" spans="1:21" s="15" customFormat="1" ht="17.25" outlineLevel="1" x14ac:dyDescent="0.25">
      <c r="A11" s="20">
        <v>6</v>
      </c>
      <c r="B11" s="16" t="str">
        <f t="shared" si="0"/>
        <v>Texans - (Todd Atwood #3 Seed)</v>
      </c>
      <c r="C11" s="63" t="s">
        <v>7</v>
      </c>
      <c r="D11" s="62" t="s">
        <v>41</v>
      </c>
      <c r="E11" s="82" t="s">
        <v>57</v>
      </c>
      <c r="F11" s="62" t="s">
        <v>55</v>
      </c>
      <c r="G11" s="62"/>
      <c r="H11" s="69" t="s">
        <v>112</v>
      </c>
      <c r="I11" s="62"/>
      <c r="J11" s="62"/>
      <c r="K11" s="63">
        <v>3</v>
      </c>
      <c r="L11" s="62">
        <v>3</v>
      </c>
      <c r="M11" s="64"/>
      <c r="N11" s="18"/>
      <c r="P11" s="25"/>
    </row>
    <row r="12" spans="1:21" s="19" customFormat="1" ht="17.25" outlineLevel="1" x14ac:dyDescent="0.3">
      <c r="A12" s="20">
        <v>7</v>
      </c>
      <c r="B12" s="16" t="str">
        <f t="shared" si="0"/>
        <v>Packers - (Tommy Khoury #1 Seed)</v>
      </c>
      <c r="C12" s="83" t="s">
        <v>8</v>
      </c>
      <c r="D12" s="84" t="s">
        <v>61</v>
      </c>
      <c r="E12" s="85" t="s">
        <v>47</v>
      </c>
      <c r="F12" s="84" t="s">
        <v>48</v>
      </c>
      <c r="G12" s="84"/>
      <c r="H12" s="86" t="s">
        <v>113</v>
      </c>
      <c r="I12" s="66"/>
      <c r="J12" s="66"/>
      <c r="K12" s="65">
        <v>6</v>
      </c>
      <c r="L12" s="66">
        <v>0</v>
      </c>
      <c r="M12" s="67"/>
      <c r="N12" s="22"/>
      <c r="P12" s="25"/>
    </row>
    <row r="13" spans="1:21" s="19" customFormat="1" ht="17.25" outlineLevel="1" x14ac:dyDescent="0.25">
      <c r="A13" s="20">
        <v>8</v>
      </c>
      <c r="B13" s="16" t="str">
        <f t="shared" si="0"/>
        <v>Seahawks - (Dominick &amp; Anthony Sweet #2 Seed)</v>
      </c>
      <c r="C13" s="63" t="s">
        <v>9</v>
      </c>
      <c r="D13" s="62" t="s">
        <v>65</v>
      </c>
      <c r="E13" s="68" t="s">
        <v>47</v>
      </c>
      <c r="F13" s="62" t="s">
        <v>48</v>
      </c>
      <c r="G13" s="62"/>
      <c r="H13" s="69" t="s">
        <v>114</v>
      </c>
      <c r="I13" s="62"/>
      <c r="J13" s="62"/>
      <c r="K13" s="63">
        <v>3</v>
      </c>
      <c r="L13" s="62">
        <v>3</v>
      </c>
      <c r="M13" s="64"/>
      <c r="N13" s="22"/>
      <c r="P13" s="25"/>
    </row>
    <row r="14" spans="1:21" s="24" customFormat="1" ht="17.25" outlineLevel="1" x14ac:dyDescent="0.25">
      <c r="A14" s="20">
        <v>9</v>
      </c>
      <c r="B14" s="16" t="str">
        <f t="shared" si="0"/>
        <v>Vikings - (Eric Ellison #4 Seed)</v>
      </c>
      <c r="C14" s="53" t="s">
        <v>30</v>
      </c>
      <c r="D14" s="47" t="s">
        <v>66</v>
      </c>
      <c r="E14" s="60" t="s">
        <v>47</v>
      </c>
      <c r="F14" s="47" t="s">
        <v>48</v>
      </c>
      <c r="G14" s="47"/>
      <c r="H14" s="61" t="s">
        <v>115</v>
      </c>
      <c r="I14" s="47"/>
      <c r="J14" s="47"/>
      <c r="K14" s="53">
        <v>0</v>
      </c>
      <c r="L14" s="47">
        <v>6</v>
      </c>
      <c r="M14" s="54"/>
      <c r="N14" s="22"/>
      <c r="P14" s="25"/>
    </row>
    <row r="15" spans="1:21" ht="17.25" outlineLevel="1" x14ac:dyDescent="0.25">
      <c r="A15" s="23">
        <v>10</v>
      </c>
      <c r="B15" s="16" t="str">
        <f t="shared" si="0"/>
        <v>Knights - (Curtis Binney #3 Seed)</v>
      </c>
      <c r="C15" s="63" t="s">
        <v>11</v>
      </c>
      <c r="D15" s="62" t="s">
        <v>44</v>
      </c>
      <c r="E15" s="82" t="s">
        <v>47</v>
      </c>
      <c r="F15" s="62" t="s">
        <v>48</v>
      </c>
      <c r="G15" s="62"/>
      <c r="H15" s="69" t="s">
        <v>116</v>
      </c>
      <c r="I15" s="62"/>
      <c r="J15" s="62"/>
      <c r="K15" s="63">
        <v>3</v>
      </c>
      <c r="L15" s="62">
        <v>3</v>
      </c>
      <c r="M15" s="64"/>
      <c r="N15" s="22"/>
      <c r="O15" s="14"/>
      <c r="P15" s="25"/>
      <c r="Q15" s="14"/>
      <c r="R15" s="14"/>
      <c r="S15" s="14"/>
      <c r="T15" s="10"/>
      <c r="U15" s="10"/>
    </row>
    <row r="16" spans="1:21" s="19" customFormat="1" ht="17.25" outlineLevel="1" x14ac:dyDescent="0.3">
      <c r="A16" s="23">
        <v>11</v>
      </c>
      <c r="B16" s="16" t="str">
        <f t="shared" si="0"/>
        <v>Redskins - (Shaun Remson #1 Seed)</v>
      </c>
      <c r="C16" s="83" t="s">
        <v>12</v>
      </c>
      <c r="D16" s="84" t="s">
        <v>34</v>
      </c>
      <c r="E16" s="84" t="s">
        <v>42</v>
      </c>
      <c r="F16" s="84" t="s">
        <v>56</v>
      </c>
      <c r="G16" s="84"/>
      <c r="H16" s="86" t="s">
        <v>107</v>
      </c>
      <c r="I16" s="66"/>
      <c r="J16" s="66"/>
      <c r="K16" s="65">
        <v>3</v>
      </c>
      <c r="L16" s="66">
        <v>4</v>
      </c>
      <c r="M16" s="67"/>
      <c r="N16" s="22"/>
      <c r="P16" s="25"/>
    </row>
    <row r="17" spans="1:50" s="25" customFormat="1" ht="17.25" outlineLevel="1" x14ac:dyDescent="0.3">
      <c r="A17" s="23">
        <v>12</v>
      </c>
      <c r="B17" s="16" t="str">
        <f t="shared" ref="B17:B18" si="1">+CONCATENATE(D17," - (",H17,")")</f>
        <v>Panthers - (Tom Sheppard #2 Seed)</v>
      </c>
      <c r="C17" s="63" t="s">
        <v>31</v>
      </c>
      <c r="D17" s="62" t="s">
        <v>52</v>
      </c>
      <c r="E17" s="62" t="s">
        <v>42</v>
      </c>
      <c r="F17" s="62" t="s">
        <v>56</v>
      </c>
      <c r="G17" s="62"/>
      <c r="H17" s="69" t="s">
        <v>106</v>
      </c>
      <c r="I17" s="56"/>
      <c r="J17" s="56"/>
      <c r="K17" s="55">
        <v>4</v>
      </c>
      <c r="L17" s="56">
        <v>3</v>
      </c>
      <c r="M17" s="59"/>
      <c r="N17" s="22"/>
    </row>
    <row r="18" spans="1:50" s="11" customFormat="1" ht="17.25" outlineLevel="1" x14ac:dyDescent="0.3">
      <c r="A18" s="23">
        <v>13</v>
      </c>
      <c r="B18" s="16" t="str">
        <f t="shared" si="1"/>
        <v>Chiefs - (Brett Harden #3 Seed)</v>
      </c>
      <c r="C18" s="87" t="s">
        <v>58</v>
      </c>
      <c r="D18" s="88" t="s">
        <v>68</v>
      </c>
      <c r="E18" s="88" t="s">
        <v>42</v>
      </c>
      <c r="F18" s="88" t="s">
        <v>56</v>
      </c>
      <c r="G18" s="88"/>
      <c r="H18" s="89" t="s">
        <v>108</v>
      </c>
      <c r="I18" s="47"/>
      <c r="J18" s="47"/>
      <c r="K18" s="95">
        <v>3</v>
      </c>
      <c r="L18" s="96">
        <v>3</v>
      </c>
      <c r="M18" s="97"/>
      <c r="N18" s="18"/>
      <c r="O18" s="14"/>
      <c r="P18" s="25"/>
      <c r="Q18" s="14"/>
      <c r="R18" s="14"/>
      <c r="S18" s="14"/>
      <c r="T18" s="10"/>
      <c r="U18" s="10"/>
    </row>
    <row r="19" spans="1:50" ht="9.75" customHeight="1" outlineLevel="1" x14ac:dyDescent="0.25">
      <c r="C19" s="70"/>
      <c r="D19" s="90"/>
      <c r="E19" s="90"/>
      <c r="F19" s="90"/>
      <c r="G19" s="90"/>
      <c r="H19" s="90"/>
      <c r="I19" s="30"/>
      <c r="J19" s="30"/>
      <c r="K19" s="30"/>
      <c r="L19" s="30"/>
      <c r="M19" s="30"/>
      <c r="N19" s="8"/>
      <c r="O19" s="14"/>
      <c r="P19" s="25"/>
      <c r="Q19" s="14"/>
      <c r="R19" s="14"/>
      <c r="S19" s="14"/>
      <c r="T19" s="10"/>
      <c r="U19" s="10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ht="17.25" x14ac:dyDescent="0.3">
      <c r="C20" s="71" t="s">
        <v>51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8"/>
      <c r="O20" s="14"/>
      <c r="P20" s="25"/>
      <c r="Q20" s="14"/>
      <c r="R20" s="14"/>
      <c r="S20" s="14"/>
      <c r="T20" s="10"/>
      <c r="U20" s="10"/>
    </row>
    <row r="21" spans="1:50" ht="17.25" x14ac:dyDescent="0.25">
      <c r="C21" s="7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8"/>
      <c r="O21" s="14"/>
      <c r="P21" s="25"/>
      <c r="Q21" s="14"/>
      <c r="R21" s="14"/>
      <c r="S21" s="14"/>
      <c r="T21" s="10"/>
      <c r="U21" s="10"/>
    </row>
    <row r="22" spans="1:50" ht="15" hidden="1" customHeight="1" outlineLevel="1" x14ac:dyDescent="0.25">
      <c r="C22" s="72" t="s">
        <v>53</v>
      </c>
      <c r="D22" s="30"/>
      <c r="E22" s="30"/>
      <c r="F22" s="30"/>
      <c r="G22" s="30"/>
      <c r="H22" s="73"/>
      <c r="I22" s="30"/>
      <c r="J22" s="30"/>
      <c r="K22" s="30"/>
      <c r="L22" s="30"/>
      <c r="M22" s="30"/>
      <c r="N22" s="8"/>
      <c r="O22" s="14"/>
      <c r="P22" s="25"/>
      <c r="Q22" s="14"/>
      <c r="R22" s="14"/>
      <c r="S22" s="14"/>
      <c r="T22" s="10"/>
      <c r="U22" s="10"/>
    </row>
    <row r="23" spans="1:50" ht="17.25" hidden="1" outlineLevel="1" x14ac:dyDescent="0.25">
      <c r="C23" s="38" t="s">
        <v>46</v>
      </c>
      <c r="D23" s="38" t="s">
        <v>45</v>
      </c>
      <c r="E23" s="101" t="s">
        <v>10</v>
      </c>
      <c r="F23" s="101"/>
      <c r="G23" s="101"/>
      <c r="H23" s="74" t="s">
        <v>50</v>
      </c>
      <c r="I23" s="38"/>
      <c r="J23" s="74" t="s">
        <v>49</v>
      </c>
      <c r="K23" s="75" t="s">
        <v>38</v>
      </c>
      <c r="L23" s="75"/>
      <c r="M23" s="74"/>
      <c r="N23" s="1"/>
      <c r="O23" s="14"/>
      <c r="P23" s="25"/>
      <c r="Q23" s="14"/>
      <c r="R23" s="14"/>
      <c r="S23" s="14"/>
    </row>
    <row r="24" spans="1:50" ht="16.5" hidden="1" customHeight="1" outlineLevel="1" x14ac:dyDescent="0.3">
      <c r="C24" s="91" t="s">
        <v>35</v>
      </c>
      <c r="D24" s="92" t="str">
        <f>+VLOOKUP(E24,$A$6:$F$18,6,FALSE)</f>
        <v>PreK - 2nd</v>
      </c>
      <c r="E24" s="76">
        <v>1</v>
      </c>
      <c r="F24" s="76" t="s">
        <v>17</v>
      </c>
      <c r="G24" s="76">
        <v>2</v>
      </c>
      <c r="H24" s="78" t="str">
        <f>+VLOOKUP(E24,$A$6:$B$18,2,FALSE)</f>
        <v>Cowboys - (Eric Gardner)</v>
      </c>
      <c r="I24" s="76" t="s">
        <v>17</v>
      </c>
      <c r="J24" s="78" t="str">
        <f>+VLOOKUP(G24,$A$6:$B$18,2)</f>
        <v>Gators - (Ray Ortiz)</v>
      </c>
      <c r="K24" s="76">
        <v>1</v>
      </c>
      <c r="L24" s="75"/>
      <c r="M24" s="74"/>
      <c r="N24" s="1"/>
      <c r="O24" s="25"/>
      <c r="P24" s="25"/>
      <c r="Q24" s="25"/>
      <c r="R24" s="25"/>
      <c r="S24" s="25"/>
      <c r="T24" s="25"/>
      <c r="U24" s="25"/>
      <c r="V24" s="25"/>
      <c r="W24" s="25"/>
    </row>
    <row r="25" spans="1:50" ht="16.5" hidden="1" customHeight="1" outlineLevel="1" x14ac:dyDescent="0.3">
      <c r="C25" s="91" t="s">
        <v>35</v>
      </c>
      <c r="D25" s="92" t="str">
        <f t="shared" ref="D25:D30" si="2">+VLOOKUP(E25,$A$6:$F$18,6,FALSE)</f>
        <v>3rd - 5th</v>
      </c>
      <c r="E25" s="76">
        <v>3</v>
      </c>
      <c r="F25" s="76" t="s">
        <v>17</v>
      </c>
      <c r="G25" s="76">
        <v>4</v>
      </c>
      <c r="H25" s="78" t="str">
        <f t="shared" ref="H25:H30" si="3">+VLOOKUP(E25,$A$6:$B$18,2,FALSE)</f>
        <v>Bucs - (Scott Moore #2 Seed)</v>
      </c>
      <c r="I25" s="76" t="s">
        <v>17</v>
      </c>
      <c r="J25" s="78" t="str">
        <f t="shared" ref="J25:J30" si="4">+VLOOKUP(G25,$A$6:$B$18,2)</f>
        <v>Titans - (Ravi Rampersad #4 Seed)</v>
      </c>
      <c r="K25" s="76">
        <v>2</v>
      </c>
      <c r="L25" s="75"/>
      <c r="M25" s="74"/>
      <c r="N25" s="1"/>
      <c r="O25" s="25"/>
      <c r="P25" s="25" t="s">
        <v>69</v>
      </c>
      <c r="Q25" s="25"/>
      <c r="R25" s="25"/>
      <c r="S25" s="25"/>
      <c r="T25" s="25"/>
      <c r="U25" s="25"/>
      <c r="V25" s="25"/>
      <c r="W25" s="25"/>
    </row>
    <row r="26" spans="1:50" s="10" customFormat="1" ht="16.5" hidden="1" customHeight="1" outlineLevel="1" x14ac:dyDescent="0.3">
      <c r="C26" s="91" t="s">
        <v>35</v>
      </c>
      <c r="D26" s="92" t="str">
        <f t="shared" si="2"/>
        <v>3rd - 5th</v>
      </c>
      <c r="E26" s="76">
        <v>5</v>
      </c>
      <c r="F26" s="76" t="s">
        <v>17</v>
      </c>
      <c r="G26" s="76">
        <v>6</v>
      </c>
      <c r="H26" s="78" t="str">
        <f t="shared" si="3"/>
        <v>Bulldogs - (Chad Carter #1 Seed)</v>
      </c>
      <c r="I26" s="76" t="s">
        <v>17</v>
      </c>
      <c r="J26" s="78" t="str">
        <f t="shared" si="4"/>
        <v>Texans - (Todd Atwood #3 Seed)</v>
      </c>
      <c r="K26" s="76">
        <v>3</v>
      </c>
      <c r="L26" s="75"/>
      <c r="M26" s="74"/>
      <c r="N26" s="1"/>
      <c r="O26" s="25"/>
      <c r="P26" s="25" t="s">
        <v>70</v>
      </c>
      <c r="Q26" s="25"/>
      <c r="R26" s="25"/>
      <c r="S26" s="25"/>
      <c r="T26" s="25"/>
      <c r="U26" s="25"/>
      <c r="V26" s="25"/>
      <c r="W26" s="25"/>
    </row>
    <row r="27" spans="1:50" s="25" customFormat="1" ht="16.5" hidden="1" customHeight="1" outlineLevel="1" x14ac:dyDescent="0.3">
      <c r="C27" s="91" t="s">
        <v>36</v>
      </c>
      <c r="D27" s="92" t="str">
        <f t="shared" si="2"/>
        <v>6th - 8th</v>
      </c>
      <c r="E27" s="76">
        <v>7</v>
      </c>
      <c r="F27" s="76" t="s">
        <v>17</v>
      </c>
      <c r="G27" s="76">
        <v>8</v>
      </c>
      <c r="H27" s="78" t="str">
        <f t="shared" si="3"/>
        <v>Packers - (Tommy Khoury #1 Seed)</v>
      </c>
      <c r="I27" s="76" t="s">
        <v>17</v>
      </c>
      <c r="J27" s="78" t="str">
        <f t="shared" si="4"/>
        <v>Seahawks - (Dominick &amp; Anthony Sweet #2 Seed)</v>
      </c>
      <c r="K27" s="76">
        <v>2</v>
      </c>
      <c r="L27" s="75"/>
      <c r="M27" s="74"/>
      <c r="N27" s="1"/>
      <c r="P27" s="25" t="s">
        <v>71</v>
      </c>
    </row>
    <row r="28" spans="1:50" s="25" customFormat="1" ht="16.5" hidden="1" customHeight="1" outlineLevel="1" x14ac:dyDescent="0.3">
      <c r="C28" s="91" t="s">
        <v>36</v>
      </c>
      <c r="D28" s="92" t="str">
        <f t="shared" si="2"/>
        <v>9th - 10th</v>
      </c>
      <c r="E28" s="76">
        <v>11</v>
      </c>
      <c r="F28" s="76" t="s">
        <v>17</v>
      </c>
      <c r="G28" s="76">
        <v>12</v>
      </c>
      <c r="H28" s="78" t="str">
        <f t="shared" si="3"/>
        <v>Redskins - (Shaun Remson #1 Seed)</v>
      </c>
      <c r="I28" s="76" t="s">
        <v>17</v>
      </c>
      <c r="J28" s="78" t="str">
        <f t="shared" si="4"/>
        <v>Panthers - (Tom Sheppard #2 Seed)</v>
      </c>
      <c r="K28" s="76">
        <v>3</v>
      </c>
      <c r="L28" s="75"/>
      <c r="M28" s="74"/>
      <c r="N28" s="1"/>
      <c r="P28" s="25" t="s">
        <v>72</v>
      </c>
    </row>
    <row r="29" spans="1:50" s="25" customFormat="1" ht="16.5" hidden="1" customHeight="1" outlineLevel="1" x14ac:dyDescent="0.3">
      <c r="C29" s="93" t="s">
        <v>37</v>
      </c>
      <c r="D29" s="92" t="str">
        <f t="shared" si="2"/>
        <v>6th - 8th</v>
      </c>
      <c r="E29" s="76">
        <v>9</v>
      </c>
      <c r="F29" s="76" t="s">
        <v>17</v>
      </c>
      <c r="G29" s="76">
        <v>10</v>
      </c>
      <c r="H29" s="78" t="str">
        <f t="shared" si="3"/>
        <v>Vikings - (Eric Ellison #4 Seed)</v>
      </c>
      <c r="I29" s="76" t="s">
        <v>17</v>
      </c>
      <c r="J29" s="78" t="str">
        <f t="shared" si="4"/>
        <v>Knights - (Curtis Binney #3 Seed)</v>
      </c>
      <c r="K29" s="76">
        <v>2</v>
      </c>
      <c r="L29" s="75"/>
      <c r="M29" s="74"/>
      <c r="N29" s="1"/>
      <c r="P29" s="25" t="s">
        <v>73</v>
      </c>
    </row>
    <row r="30" spans="1:50" ht="15" hidden="1" customHeight="1" outlineLevel="1" x14ac:dyDescent="0.3">
      <c r="C30" s="93" t="s">
        <v>37</v>
      </c>
      <c r="D30" s="92" t="str">
        <f t="shared" si="2"/>
        <v>9th - 10th</v>
      </c>
      <c r="E30" s="76">
        <v>11</v>
      </c>
      <c r="F30" s="76" t="s">
        <v>17</v>
      </c>
      <c r="G30" s="76">
        <v>13</v>
      </c>
      <c r="H30" s="78" t="str">
        <f t="shared" si="3"/>
        <v>Redskins - (Shaun Remson #1 Seed)</v>
      </c>
      <c r="I30" s="76" t="s">
        <v>17</v>
      </c>
      <c r="J30" s="78" t="str">
        <f t="shared" si="4"/>
        <v>Chiefs - (Brett Harden #3 Seed)</v>
      </c>
      <c r="K30" s="76">
        <v>3</v>
      </c>
      <c r="L30" s="75"/>
      <c r="M30" s="74"/>
      <c r="N30" s="1"/>
      <c r="O30" s="25"/>
      <c r="P30" s="25" t="s">
        <v>74</v>
      </c>
      <c r="Q30" s="25"/>
      <c r="R30" s="25"/>
      <c r="S30" s="25"/>
      <c r="T30" s="25"/>
      <c r="U30" s="25"/>
      <c r="V30" s="25"/>
      <c r="W30" s="25"/>
    </row>
    <row r="31" spans="1:50" s="25" customFormat="1" ht="15" hidden="1" customHeight="1" outlineLevel="1" x14ac:dyDescent="0.3">
      <c r="C31" s="31"/>
      <c r="D31" s="79"/>
      <c r="E31" s="76"/>
      <c r="F31" s="76"/>
      <c r="G31" s="76"/>
      <c r="H31" s="79"/>
      <c r="I31" s="77"/>
      <c r="J31" s="79"/>
      <c r="K31" s="79"/>
      <c r="L31" s="75"/>
      <c r="M31" s="74"/>
      <c r="N31" s="1"/>
    </row>
    <row r="32" spans="1:50" ht="17.25" hidden="1" outlineLevel="1" x14ac:dyDescent="0.25">
      <c r="C32" s="72" t="s">
        <v>75</v>
      </c>
      <c r="D32" s="30"/>
      <c r="E32" s="30"/>
      <c r="F32" s="30"/>
      <c r="G32" s="30"/>
      <c r="H32" s="73"/>
      <c r="I32" s="30"/>
      <c r="J32" s="30"/>
      <c r="K32" s="30"/>
    </row>
    <row r="33" spans="3:16" ht="17.25" hidden="1" outlineLevel="1" x14ac:dyDescent="0.25">
      <c r="C33" s="38" t="s">
        <v>46</v>
      </c>
      <c r="D33" s="38" t="s">
        <v>45</v>
      </c>
      <c r="E33" s="101" t="s">
        <v>10</v>
      </c>
      <c r="F33" s="101"/>
      <c r="G33" s="101"/>
      <c r="H33" s="74" t="s">
        <v>50</v>
      </c>
      <c r="I33" s="38"/>
      <c r="J33" s="74" t="s">
        <v>49</v>
      </c>
      <c r="K33" s="94" t="s">
        <v>38</v>
      </c>
    </row>
    <row r="34" spans="3:16" ht="17.25" hidden="1" outlineLevel="1" x14ac:dyDescent="0.3">
      <c r="C34" s="91" t="s">
        <v>81</v>
      </c>
      <c r="D34" s="92" t="str">
        <f>+VLOOKUP(E34,$A$6:$F$18,6,FALSE)</f>
        <v>PreK - 2nd</v>
      </c>
      <c r="E34" s="76">
        <v>1</v>
      </c>
      <c r="F34" s="76" t="s">
        <v>17</v>
      </c>
      <c r="G34" s="76">
        <v>2</v>
      </c>
      <c r="H34" s="78" t="str">
        <f>+VLOOKUP(E34,$A$6:$B$18,2,FALSE)</f>
        <v>Cowboys - (Eric Gardner)</v>
      </c>
      <c r="I34" s="76" t="s">
        <v>17</v>
      </c>
      <c r="J34" s="78" t="str">
        <f>+VLOOKUP(G34,$A$6:$B$18,2)</f>
        <v>Gators - (Ray Ortiz)</v>
      </c>
      <c r="K34" s="76">
        <v>1</v>
      </c>
    </row>
    <row r="35" spans="3:16" ht="17.25" hidden="1" outlineLevel="1" x14ac:dyDescent="0.3">
      <c r="C35" s="91" t="s">
        <v>35</v>
      </c>
      <c r="D35" s="92" t="str">
        <f t="shared" ref="D35:D40" si="5">+VLOOKUP(E35,$A$6:$F$18,6,FALSE)</f>
        <v>3rd - 5th</v>
      </c>
      <c r="E35" s="76">
        <v>3</v>
      </c>
      <c r="F35" s="76" t="s">
        <v>17</v>
      </c>
      <c r="G35" s="76">
        <v>5</v>
      </c>
      <c r="H35" s="78" t="str">
        <f t="shared" ref="H35:H40" si="6">+VLOOKUP(E35,$A$6:$B$18,2,FALSE)</f>
        <v>Bucs - (Scott Moore #2 Seed)</v>
      </c>
      <c r="I35" s="76" t="s">
        <v>17</v>
      </c>
      <c r="J35" s="78" t="str">
        <f t="shared" ref="J35:J40" si="7">+VLOOKUP(G35,$A$6:$B$18,2)</f>
        <v>Bulldogs - (Chad Carter #1 Seed)</v>
      </c>
      <c r="K35" s="76">
        <v>2</v>
      </c>
      <c r="P35" s="25" t="s">
        <v>82</v>
      </c>
    </row>
    <row r="36" spans="3:16" ht="17.25" hidden="1" outlineLevel="1" x14ac:dyDescent="0.3">
      <c r="C36" s="91" t="s">
        <v>35</v>
      </c>
      <c r="D36" s="92" t="str">
        <f t="shared" si="5"/>
        <v>3rd - 5th</v>
      </c>
      <c r="E36" s="76">
        <v>4</v>
      </c>
      <c r="F36" s="76" t="s">
        <v>17</v>
      </c>
      <c r="G36" s="76">
        <v>6</v>
      </c>
      <c r="H36" s="78" t="str">
        <f t="shared" si="6"/>
        <v>Titans - (Ravi Rampersad #4 Seed)</v>
      </c>
      <c r="I36" s="76" t="s">
        <v>17</v>
      </c>
      <c r="J36" s="78" t="str">
        <f t="shared" si="7"/>
        <v>Texans - (Todd Atwood #3 Seed)</v>
      </c>
      <c r="K36" s="76">
        <v>3</v>
      </c>
      <c r="P36" t="s">
        <v>83</v>
      </c>
    </row>
    <row r="37" spans="3:16" ht="17.25" hidden="1" outlineLevel="1" x14ac:dyDescent="0.3">
      <c r="C37" s="91" t="s">
        <v>36</v>
      </c>
      <c r="D37" s="92" t="str">
        <f t="shared" si="5"/>
        <v>6th - 8th</v>
      </c>
      <c r="E37" s="76">
        <v>8</v>
      </c>
      <c r="F37" s="76" t="s">
        <v>17</v>
      </c>
      <c r="G37" s="76">
        <v>10</v>
      </c>
      <c r="H37" s="78" t="str">
        <f t="shared" si="6"/>
        <v>Seahawks - (Dominick &amp; Anthony Sweet #2 Seed)</v>
      </c>
      <c r="I37" s="76" t="s">
        <v>17</v>
      </c>
      <c r="J37" s="78" t="str">
        <f t="shared" si="7"/>
        <v>Knights - (Curtis Binney #3 Seed)</v>
      </c>
      <c r="K37" s="76">
        <v>2</v>
      </c>
      <c r="P37" t="s">
        <v>84</v>
      </c>
    </row>
    <row r="38" spans="3:16" ht="17.25" hidden="1" outlineLevel="1" x14ac:dyDescent="0.3">
      <c r="C38" s="91" t="s">
        <v>36</v>
      </c>
      <c r="D38" s="92" t="str">
        <f t="shared" si="5"/>
        <v>9th - 10th</v>
      </c>
      <c r="E38" s="76">
        <v>12</v>
      </c>
      <c r="F38" s="76" t="s">
        <v>17</v>
      </c>
      <c r="G38" s="76">
        <v>13</v>
      </c>
      <c r="H38" s="78" t="str">
        <f t="shared" si="6"/>
        <v>Panthers - (Tom Sheppard #2 Seed)</v>
      </c>
      <c r="I38" s="76" t="s">
        <v>17</v>
      </c>
      <c r="J38" s="78" t="str">
        <f t="shared" si="7"/>
        <v>Chiefs - (Brett Harden #3 Seed)</v>
      </c>
      <c r="K38" s="76">
        <v>3</v>
      </c>
      <c r="P38" t="s">
        <v>85</v>
      </c>
    </row>
    <row r="39" spans="3:16" ht="17.25" hidden="1" outlineLevel="1" x14ac:dyDescent="0.3">
      <c r="C39" s="93" t="s">
        <v>37</v>
      </c>
      <c r="D39" s="92" t="str">
        <f t="shared" si="5"/>
        <v>6th - 8th</v>
      </c>
      <c r="E39" s="76">
        <v>7</v>
      </c>
      <c r="F39" s="76" t="s">
        <v>17</v>
      </c>
      <c r="G39" s="76">
        <v>9</v>
      </c>
      <c r="H39" s="78" t="str">
        <f t="shared" si="6"/>
        <v>Packers - (Tommy Khoury #1 Seed)</v>
      </c>
      <c r="I39" s="76" t="s">
        <v>17</v>
      </c>
      <c r="J39" s="78" t="str">
        <f t="shared" si="7"/>
        <v>Vikings - (Eric Ellison #4 Seed)</v>
      </c>
      <c r="K39" s="76">
        <v>2</v>
      </c>
      <c r="P39" t="s">
        <v>87</v>
      </c>
    </row>
    <row r="40" spans="3:16" ht="17.25" hidden="1" outlineLevel="1" x14ac:dyDescent="0.3">
      <c r="C40" s="93" t="s">
        <v>37</v>
      </c>
      <c r="D40" s="92" t="str">
        <f t="shared" si="5"/>
        <v>9th - 10th</v>
      </c>
      <c r="E40" s="76">
        <v>12</v>
      </c>
      <c r="F40" s="76" t="s">
        <v>17</v>
      </c>
      <c r="G40" s="76">
        <v>11</v>
      </c>
      <c r="H40" s="78" t="str">
        <f t="shared" si="6"/>
        <v>Panthers - (Tom Sheppard #2 Seed)</v>
      </c>
      <c r="I40" s="76" t="s">
        <v>17</v>
      </c>
      <c r="J40" s="78" t="str">
        <f t="shared" si="7"/>
        <v>Redskins - (Shaun Remson #1 Seed)</v>
      </c>
      <c r="K40" s="76">
        <v>3</v>
      </c>
      <c r="P40" s="25" t="s">
        <v>86</v>
      </c>
    </row>
    <row r="41" spans="3:16" hidden="1" outlineLevel="1" x14ac:dyDescent="0.25"/>
    <row r="42" spans="3:16" ht="17.25" hidden="1" outlineLevel="1" x14ac:dyDescent="0.25">
      <c r="C42" s="72" t="s">
        <v>76</v>
      </c>
      <c r="D42" s="30"/>
      <c r="E42" s="30"/>
      <c r="F42" s="30"/>
      <c r="G42" s="30"/>
      <c r="H42" s="73"/>
      <c r="I42" s="30"/>
      <c r="J42" s="30"/>
      <c r="K42" s="30"/>
    </row>
    <row r="43" spans="3:16" ht="17.25" hidden="1" outlineLevel="1" x14ac:dyDescent="0.25">
      <c r="C43" s="38" t="s">
        <v>46</v>
      </c>
      <c r="D43" s="38" t="s">
        <v>45</v>
      </c>
      <c r="E43" s="101" t="s">
        <v>10</v>
      </c>
      <c r="F43" s="101"/>
      <c r="G43" s="101"/>
      <c r="H43" s="74" t="s">
        <v>50</v>
      </c>
      <c r="I43" s="38"/>
      <c r="J43" s="74" t="s">
        <v>49</v>
      </c>
      <c r="K43" s="94" t="s">
        <v>38</v>
      </c>
    </row>
    <row r="44" spans="3:16" ht="17.25" hidden="1" outlineLevel="1" x14ac:dyDescent="0.3">
      <c r="C44" s="91" t="s">
        <v>81</v>
      </c>
      <c r="D44" s="92" t="str">
        <f>+VLOOKUP(E44,$A$6:$F$18,6,FALSE)</f>
        <v>PreK - 2nd</v>
      </c>
      <c r="E44" s="76">
        <v>1</v>
      </c>
      <c r="F44" s="76" t="s">
        <v>17</v>
      </c>
      <c r="G44" s="76">
        <v>2</v>
      </c>
      <c r="H44" s="78" t="str">
        <f>+VLOOKUP(E44,$A$6:$B$18,2,FALSE)</f>
        <v>Cowboys - (Eric Gardner)</v>
      </c>
      <c r="I44" s="76" t="s">
        <v>17</v>
      </c>
      <c r="J44" s="78" t="str">
        <f>+VLOOKUP(G44,$A$6:$B$18,2)</f>
        <v>Gators - (Ray Ortiz)</v>
      </c>
      <c r="K44" s="76">
        <v>1</v>
      </c>
    </row>
    <row r="45" spans="3:16" ht="17.25" hidden="1" outlineLevel="1" x14ac:dyDescent="0.3">
      <c r="C45" s="91" t="s">
        <v>35</v>
      </c>
      <c r="D45" s="92" t="str">
        <f t="shared" ref="D45:D50" si="8">+VLOOKUP(E45,$A$6:$F$18,6,FALSE)</f>
        <v>3rd - 5th</v>
      </c>
      <c r="E45" s="76">
        <v>3</v>
      </c>
      <c r="F45" s="76" t="s">
        <v>17</v>
      </c>
      <c r="G45" s="76">
        <v>6</v>
      </c>
      <c r="H45" s="78" t="str">
        <f t="shared" ref="H45:H50" si="9">+VLOOKUP(E45,$A$6:$B$18,2,FALSE)</f>
        <v>Bucs - (Scott Moore #2 Seed)</v>
      </c>
      <c r="I45" s="76" t="s">
        <v>17</v>
      </c>
      <c r="J45" s="78" t="str">
        <f t="shared" ref="J45:J50" si="10">+VLOOKUP(G45,$A$6:$B$18,2)</f>
        <v>Texans - (Todd Atwood #3 Seed)</v>
      </c>
      <c r="K45" s="76">
        <v>2</v>
      </c>
      <c r="P45" t="s">
        <v>89</v>
      </c>
    </row>
    <row r="46" spans="3:16" ht="17.25" hidden="1" outlineLevel="1" x14ac:dyDescent="0.3">
      <c r="C46" s="91" t="s">
        <v>35</v>
      </c>
      <c r="D46" s="92" t="str">
        <f t="shared" si="8"/>
        <v>3rd - 5th</v>
      </c>
      <c r="E46" s="76">
        <v>4</v>
      </c>
      <c r="F46" s="76" t="s">
        <v>17</v>
      </c>
      <c r="G46" s="76">
        <v>5</v>
      </c>
      <c r="H46" s="78" t="str">
        <f t="shared" si="9"/>
        <v>Titans - (Ravi Rampersad #4 Seed)</v>
      </c>
      <c r="I46" s="76" t="s">
        <v>17</v>
      </c>
      <c r="J46" s="78" t="str">
        <f t="shared" si="10"/>
        <v>Bulldogs - (Chad Carter #1 Seed)</v>
      </c>
      <c r="K46" s="76">
        <v>3</v>
      </c>
      <c r="P46" t="s">
        <v>90</v>
      </c>
    </row>
    <row r="47" spans="3:16" ht="17.25" hidden="1" outlineLevel="1" x14ac:dyDescent="0.3">
      <c r="C47" s="91" t="s">
        <v>36</v>
      </c>
      <c r="D47" s="92" t="str">
        <f t="shared" si="8"/>
        <v>6th - 8th</v>
      </c>
      <c r="E47" s="76">
        <v>7</v>
      </c>
      <c r="F47" s="76" t="s">
        <v>17</v>
      </c>
      <c r="G47" s="76">
        <v>10</v>
      </c>
      <c r="H47" s="78" t="str">
        <f t="shared" si="9"/>
        <v>Packers - (Tommy Khoury #1 Seed)</v>
      </c>
      <c r="I47" s="76" t="s">
        <v>17</v>
      </c>
      <c r="J47" s="78" t="str">
        <f t="shared" si="10"/>
        <v>Knights - (Curtis Binney #3 Seed)</v>
      </c>
      <c r="K47" s="76">
        <v>2</v>
      </c>
      <c r="P47" t="s">
        <v>91</v>
      </c>
    </row>
    <row r="48" spans="3:16" ht="17.25" hidden="1" outlineLevel="1" x14ac:dyDescent="0.3">
      <c r="C48" s="91" t="s">
        <v>36</v>
      </c>
      <c r="D48" s="92" t="str">
        <f t="shared" si="8"/>
        <v>9th - 10th</v>
      </c>
      <c r="E48" s="76">
        <v>13</v>
      </c>
      <c r="F48" s="76" t="s">
        <v>17</v>
      </c>
      <c r="G48" s="76">
        <v>12</v>
      </c>
      <c r="H48" s="78" t="str">
        <f t="shared" si="9"/>
        <v>Chiefs - (Brett Harden #3 Seed)</v>
      </c>
      <c r="I48" s="76" t="s">
        <v>17</v>
      </c>
      <c r="J48" s="78" t="str">
        <f t="shared" si="10"/>
        <v>Panthers - (Tom Sheppard #2 Seed)</v>
      </c>
      <c r="K48" s="76">
        <v>3</v>
      </c>
      <c r="P48" t="s">
        <v>92</v>
      </c>
    </row>
    <row r="49" spans="3:16" ht="17.25" hidden="1" outlineLevel="1" x14ac:dyDescent="0.3">
      <c r="C49" s="93" t="s">
        <v>37</v>
      </c>
      <c r="D49" s="92" t="str">
        <f t="shared" si="8"/>
        <v>6th - 8th</v>
      </c>
      <c r="E49" s="76">
        <v>8</v>
      </c>
      <c r="F49" s="76" t="s">
        <v>17</v>
      </c>
      <c r="G49" s="76">
        <v>9</v>
      </c>
      <c r="H49" s="78" t="str">
        <f t="shared" si="9"/>
        <v>Seahawks - (Dominick &amp; Anthony Sweet #2 Seed)</v>
      </c>
      <c r="I49" s="76" t="s">
        <v>17</v>
      </c>
      <c r="J49" s="78" t="str">
        <f t="shared" si="10"/>
        <v>Vikings - (Eric Ellison #4 Seed)</v>
      </c>
      <c r="K49" s="76">
        <v>2</v>
      </c>
      <c r="P49" t="s">
        <v>93</v>
      </c>
    </row>
    <row r="50" spans="3:16" ht="17.25" hidden="1" outlineLevel="1" x14ac:dyDescent="0.3">
      <c r="C50" s="93" t="s">
        <v>37</v>
      </c>
      <c r="D50" s="92" t="str">
        <f t="shared" si="8"/>
        <v>9th - 10th</v>
      </c>
      <c r="E50" s="76">
        <v>13</v>
      </c>
      <c r="F50" s="76" t="s">
        <v>17</v>
      </c>
      <c r="G50" s="76">
        <v>11</v>
      </c>
      <c r="H50" s="78" t="str">
        <f t="shared" si="9"/>
        <v>Chiefs - (Brett Harden #3 Seed)</v>
      </c>
      <c r="I50" s="76" t="s">
        <v>17</v>
      </c>
      <c r="J50" s="78" t="str">
        <f t="shared" si="10"/>
        <v>Redskins - (Shaun Remson #1 Seed)</v>
      </c>
      <c r="K50" s="76">
        <v>3</v>
      </c>
      <c r="P50" t="s">
        <v>94</v>
      </c>
    </row>
    <row r="51" spans="3:16" hidden="1" collapsed="1" x14ac:dyDescent="0.25"/>
    <row r="52" spans="3:16" ht="17.25" hidden="1" x14ac:dyDescent="0.25">
      <c r="C52" s="72" t="s">
        <v>77</v>
      </c>
      <c r="D52" s="30"/>
      <c r="E52" s="30"/>
      <c r="F52" s="30"/>
      <c r="G52" s="30"/>
      <c r="H52" s="73"/>
      <c r="I52" s="30"/>
      <c r="J52" s="30"/>
      <c r="K52" s="30"/>
    </row>
    <row r="53" spans="3:16" ht="17.25" hidden="1" x14ac:dyDescent="0.25">
      <c r="C53" s="38" t="s">
        <v>46</v>
      </c>
      <c r="D53" s="38" t="s">
        <v>45</v>
      </c>
      <c r="E53" s="101" t="s">
        <v>10</v>
      </c>
      <c r="F53" s="101"/>
      <c r="G53" s="101"/>
      <c r="H53" s="74" t="s">
        <v>50</v>
      </c>
      <c r="I53" s="38"/>
      <c r="J53" s="74" t="s">
        <v>49</v>
      </c>
      <c r="K53" s="94" t="s">
        <v>38</v>
      </c>
    </row>
    <row r="54" spans="3:16" ht="17.25" hidden="1" x14ac:dyDescent="0.3">
      <c r="C54" s="91" t="s">
        <v>81</v>
      </c>
      <c r="D54" s="92" t="str">
        <f>+VLOOKUP(E54,$A$6:$F$18,6,FALSE)</f>
        <v>PreK - 2nd</v>
      </c>
      <c r="E54" s="76">
        <v>1</v>
      </c>
      <c r="F54" s="76" t="s">
        <v>17</v>
      </c>
      <c r="G54" s="76">
        <v>2</v>
      </c>
      <c r="H54" s="78" t="str">
        <f>+VLOOKUP(E54,$A$6:$B$18,2,FALSE)</f>
        <v>Cowboys - (Eric Gardner)</v>
      </c>
      <c r="I54" s="76" t="s">
        <v>17</v>
      </c>
      <c r="J54" s="78" t="str">
        <f>+VLOOKUP(G54,$A$6:$B$18,2)</f>
        <v>Gators - (Ray Ortiz)</v>
      </c>
      <c r="K54" s="76">
        <v>1</v>
      </c>
    </row>
    <row r="55" spans="3:16" ht="17.25" hidden="1" x14ac:dyDescent="0.3">
      <c r="C55" s="91" t="s">
        <v>35</v>
      </c>
      <c r="D55" s="92" t="str">
        <f t="shared" ref="D55:D60" si="11">+VLOOKUP(E55,$A$6:$F$18,6,FALSE)</f>
        <v>3rd - 5th</v>
      </c>
      <c r="E55" s="76">
        <v>3</v>
      </c>
      <c r="F55" s="76" t="s">
        <v>17</v>
      </c>
      <c r="G55" s="76">
        <v>4</v>
      </c>
      <c r="H55" s="78" t="str">
        <f t="shared" ref="H55:H60" si="12">+VLOOKUP(E55,$A$6:$B$18,2,FALSE)</f>
        <v>Bucs - (Scott Moore #2 Seed)</v>
      </c>
      <c r="I55" s="76" t="s">
        <v>17</v>
      </c>
      <c r="J55" s="78" t="str">
        <f t="shared" ref="J55:J60" si="13">+VLOOKUP(G55,$A$6:$B$18,2)</f>
        <v>Titans - (Ravi Rampersad #4 Seed)</v>
      </c>
      <c r="K55" s="76">
        <v>2</v>
      </c>
      <c r="P55" t="s">
        <v>95</v>
      </c>
    </row>
    <row r="56" spans="3:16" ht="17.25" hidden="1" x14ac:dyDescent="0.3">
      <c r="C56" s="91" t="s">
        <v>35</v>
      </c>
      <c r="D56" s="92" t="str">
        <f t="shared" si="11"/>
        <v>3rd - 5th</v>
      </c>
      <c r="E56" s="76">
        <v>5</v>
      </c>
      <c r="F56" s="76" t="s">
        <v>17</v>
      </c>
      <c r="G56" s="76">
        <v>6</v>
      </c>
      <c r="H56" s="78" t="str">
        <f t="shared" si="12"/>
        <v>Bulldogs - (Chad Carter #1 Seed)</v>
      </c>
      <c r="I56" s="76" t="s">
        <v>17</v>
      </c>
      <c r="J56" s="78" t="str">
        <f t="shared" si="13"/>
        <v>Texans - (Todd Atwood #3 Seed)</v>
      </c>
      <c r="K56" s="76">
        <v>3</v>
      </c>
      <c r="P56" t="s">
        <v>96</v>
      </c>
    </row>
    <row r="57" spans="3:16" ht="17.25" hidden="1" x14ac:dyDescent="0.3">
      <c r="C57" s="91" t="s">
        <v>36</v>
      </c>
      <c r="D57" s="92" t="str">
        <f t="shared" si="11"/>
        <v>6th - 8th</v>
      </c>
      <c r="E57" s="76">
        <v>9</v>
      </c>
      <c r="F57" s="76" t="s">
        <v>17</v>
      </c>
      <c r="G57" s="76">
        <v>10</v>
      </c>
      <c r="H57" s="78" t="str">
        <f t="shared" si="12"/>
        <v>Vikings - (Eric Ellison #4 Seed)</v>
      </c>
      <c r="I57" s="76" t="s">
        <v>17</v>
      </c>
      <c r="J57" s="78" t="str">
        <f t="shared" si="13"/>
        <v>Knights - (Curtis Binney #3 Seed)</v>
      </c>
      <c r="K57" s="76">
        <v>2</v>
      </c>
      <c r="P57" t="s">
        <v>97</v>
      </c>
    </row>
    <row r="58" spans="3:16" ht="17.25" hidden="1" x14ac:dyDescent="0.3">
      <c r="C58" s="91" t="s">
        <v>36</v>
      </c>
      <c r="D58" s="92" t="str">
        <f t="shared" si="11"/>
        <v>9th - 10th</v>
      </c>
      <c r="E58" s="76">
        <v>11</v>
      </c>
      <c r="F58" s="76" t="s">
        <v>17</v>
      </c>
      <c r="G58" s="76">
        <v>12</v>
      </c>
      <c r="H58" s="78" t="str">
        <f t="shared" si="12"/>
        <v>Redskins - (Shaun Remson #1 Seed)</v>
      </c>
      <c r="I58" s="76" t="s">
        <v>17</v>
      </c>
      <c r="J58" s="78" t="str">
        <f t="shared" si="13"/>
        <v>Panthers - (Tom Sheppard #2 Seed)</v>
      </c>
      <c r="K58" s="76">
        <v>3</v>
      </c>
      <c r="P58" t="s">
        <v>98</v>
      </c>
    </row>
    <row r="59" spans="3:16" ht="17.25" hidden="1" x14ac:dyDescent="0.3">
      <c r="C59" s="93" t="s">
        <v>37</v>
      </c>
      <c r="D59" s="92" t="str">
        <f t="shared" si="11"/>
        <v>6th - 8th</v>
      </c>
      <c r="E59" s="76">
        <v>7</v>
      </c>
      <c r="F59" s="76" t="s">
        <v>17</v>
      </c>
      <c r="G59" s="76">
        <v>8</v>
      </c>
      <c r="H59" s="78" t="str">
        <f t="shared" si="12"/>
        <v>Packers - (Tommy Khoury #1 Seed)</v>
      </c>
      <c r="I59" s="76" t="s">
        <v>17</v>
      </c>
      <c r="J59" s="78" t="str">
        <f t="shared" si="13"/>
        <v>Seahawks - (Dominick &amp; Anthony Sweet #2 Seed)</v>
      </c>
      <c r="K59" s="76">
        <v>2</v>
      </c>
      <c r="P59" t="s">
        <v>99</v>
      </c>
    </row>
    <row r="60" spans="3:16" ht="17.25" hidden="1" x14ac:dyDescent="0.3">
      <c r="C60" s="93" t="s">
        <v>37</v>
      </c>
      <c r="D60" s="92" t="str">
        <f t="shared" si="11"/>
        <v>9th - 10th</v>
      </c>
      <c r="E60" s="76">
        <v>11</v>
      </c>
      <c r="F60" s="76" t="s">
        <v>17</v>
      </c>
      <c r="G60" s="76">
        <v>13</v>
      </c>
      <c r="H60" s="78" t="str">
        <f t="shared" si="12"/>
        <v>Redskins - (Shaun Remson #1 Seed)</v>
      </c>
      <c r="I60" s="76" t="s">
        <v>17</v>
      </c>
      <c r="J60" s="78" t="str">
        <f t="shared" si="13"/>
        <v>Chiefs - (Brett Harden #3 Seed)</v>
      </c>
      <c r="K60" s="76">
        <v>3</v>
      </c>
      <c r="P60" t="s">
        <v>100</v>
      </c>
    </row>
    <row r="61" spans="3:16" hidden="1" x14ac:dyDescent="0.25"/>
    <row r="62" spans="3:16" ht="17.25" hidden="1" x14ac:dyDescent="0.25">
      <c r="C62" s="72" t="s">
        <v>78</v>
      </c>
      <c r="D62" s="30"/>
      <c r="E62" s="30"/>
      <c r="F62" s="30"/>
      <c r="G62" s="30"/>
      <c r="H62" s="73"/>
      <c r="I62" s="30"/>
      <c r="J62" s="30"/>
      <c r="K62" s="30"/>
    </row>
    <row r="63" spans="3:16" ht="17.25" hidden="1" x14ac:dyDescent="0.25">
      <c r="C63" s="38" t="s">
        <v>46</v>
      </c>
      <c r="D63" s="38" t="s">
        <v>45</v>
      </c>
      <c r="E63" s="101" t="s">
        <v>10</v>
      </c>
      <c r="F63" s="101"/>
      <c r="G63" s="101"/>
      <c r="H63" s="74" t="s">
        <v>50</v>
      </c>
      <c r="I63" s="38"/>
      <c r="J63" s="74" t="s">
        <v>49</v>
      </c>
      <c r="K63" s="94" t="s">
        <v>38</v>
      </c>
    </row>
    <row r="64" spans="3:16" ht="17.25" hidden="1" x14ac:dyDescent="0.3">
      <c r="C64" s="91" t="s">
        <v>81</v>
      </c>
      <c r="D64" s="92" t="str">
        <f>+VLOOKUP(E64,$A$6:$F$18,6,FALSE)</f>
        <v>PreK - 2nd</v>
      </c>
      <c r="E64" s="76">
        <v>1</v>
      </c>
      <c r="F64" s="76" t="s">
        <v>17</v>
      </c>
      <c r="G64" s="76">
        <v>2</v>
      </c>
      <c r="H64" s="78" t="str">
        <f>+VLOOKUP(E64,$A$6:$B$18,2,FALSE)</f>
        <v>Cowboys - (Eric Gardner)</v>
      </c>
      <c r="I64" s="76" t="s">
        <v>17</v>
      </c>
      <c r="J64" s="78" t="str">
        <f>+VLOOKUP(G64,$A$6:$B$18,2)</f>
        <v>Gators - (Ray Ortiz)</v>
      </c>
      <c r="K64" s="76">
        <v>1</v>
      </c>
    </row>
    <row r="65" spans="3:16" ht="17.25" hidden="1" x14ac:dyDescent="0.3">
      <c r="C65" s="91" t="s">
        <v>35</v>
      </c>
      <c r="D65" s="92" t="str">
        <f t="shared" ref="D65:D70" si="14">+VLOOKUP(E65,$A$6:$F$18,6,FALSE)</f>
        <v>3rd - 5th</v>
      </c>
      <c r="E65" s="76">
        <v>3</v>
      </c>
      <c r="F65" s="76" t="s">
        <v>17</v>
      </c>
      <c r="G65" s="76">
        <v>5</v>
      </c>
      <c r="H65" s="78" t="str">
        <f t="shared" ref="H65:H70" si="15">+VLOOKUP(E65,$A$6:$B$18,2,FALSE)</f>
        <v>Bucs - (Scott Moore #2 Seed)</v>
      </c>
      <c r="I65" s="76" t="s">
        <v>17</v>
      </c>
      <c r="J65" s="78" t="str">
        <f t="shared" ref="J65:J70" si="16">+VLOOKUP(G65,$A$6:$B$18,2)</f>
        <v>Bulldogs - (Chad Carter #1 Seed)</v>
      </c>
      <c r="K65" s="76">
        <v>2</v>
      </c>
      <c r="P65" t="s">
        <v>101</v>
      </c>
    </row>
    <row r="66" spans="3:16" ht="17.25" hidden="1" x14ac:dyDescent="0.3">
      <c r="C66" s="91" t="s">
        <v>35</v>
      </c>
      <c r="D66" s="92" t="str">
        <f t="shared" si="14"/>
        <v>3rd - 5th</v>
      </c>
      <c r="E66" s="76">
        <v>4</v>
      </c>
      <c r="F66" s="76" t="s">
        <v>17</v>
      </c>
      <c r="G66" s="76">
        <v>6</v>
      </c>
      <c r="H66" s="98" t="str">
        <f t="shared" si="15"/>
        <v>Titans - (Ravi Rampersad #4 Seed)</v>
      </c>
      <c r="I66" s="99" t="s">
        <v>17</v>
      </c>
      <c r="J66" s="98" t="str">
        <f t="shared" si="16"/>
        <v>Texans - (Todd Atwood #3 Seed)</v>
      </c>
      <c r="K66" s="76">
        <v>3</v>
      </c>
      <c r="P66" t="s">
        <v>102</v>
      </c>
    </row>
    <row r="67" spans="3:16" ht="17.25" hidden="1" x14ac:dyDescent="0.3">
      <c r="C67" s="91" t="s">
        <v>36</v>
      </c>
      <c r="D67" s="92" t="str">
        <f t="shared" si="14"/>
        <v>6th - 8th</v>
      </c>
      <c r="E67" s="76">
        <v>7</v>
      </c>
      <c r="F67" s="76" t="s">
        <v>17</v>
      </c>
      <c r="G67" s="76">
        <v>10</v>
      </c>
      <c r="H67" s="100" t="str">
        <f t="shared" si="15"/>
        <v>Packers - (Tommy Khoury #1 Seed)</v>
      </c>
      <c r="I67" s="99" t="s">
        <v>17</v>
      </c>
      <c r="J67" s="98" t="str">
        <f t="shared" si="16"/>
        <v>Knights - (Curtis Binney #3 Seed)</v>
      </c>
      <c r="K67" s="76">
        <v>2</v>
      </c>
      <c r="P67" t="s">
        <v>99</v>
      </c>
    </row>
    <row r="68" spans="3:16" ht="17.25" hidden="1" x14ac:dyDescent="0.3">
      <c r="C68" s="91" t="s">
        <v>36</v>
      </c>
      <c r="D68" s="92" t="str">
        <f t="shared" si="14"/>
        <v>9th - 10th</v>
      </c>
      <c r="E68" s="76">
        <v>12</v>
      </c>
      <c r="F68" s="76" t="s">
        <v>17</v>
      </c>
      <c r="G68" s="76">
        <v>11</v>
      </c>
      <c r="H68" s="98" t="str">
        <f t="shared" si="15"/>
        <v>Panthers - (Tom Sheppard #2 Seed)</v>
      </c>
      <c r="I68" s="99" t="s">
        <v>17</v>
      </c>
      <c r="J68" s="98" t="str">
        <f t="shared" si="16"/>
        <v>Redskins - (Shaun Remson #1 Seed)</v>
      </c>
      <c r="K68" s="76">
        <v>3</v>
      </c>
      <c r="P68" t="s">
        <v>103</v>
      </c>
    </row>
    <row r="69" spans="3:16" ht="17.25" hidden="1" x14ac:dyDescent="0.3">
      <c r="C69" s="93" t="s">
        <v>37</v>
      </c>
      <c r="D69" s="92" t="str">
        <f t="shared" si="14"/>
        <v>6th - 8th</v>
      </c>
      <c r="E69" s="76">
        <v>8</v>
      </c>
      <c r="F69" s="76" t="s">
        <v>17</v>
      </c>
      <c r="G69" s="76">
        <v>9</v>
      </c>
      <c r="H69" s="100" t="str">
        <f t="shared" si="15"/>
        <v>Seahawks - (Dominick &amp; Anthony Sweet #2 Seed)</v>
      </c>
      <c r="I69" s="99" t="s">
        <v>17</v>
      </c>
      <c r="J69" s="98" t="str">
        <f t="shared" si="16"/>
        <v>Vikings - (Eric Ellison #4 Seed)</v>
      </c>
      <c r="K69" s="76">
        <v>2</v>
      </c>
      <c r="P69" t="s">
        <v>104</v>
      </c>
    </row>
    <row r="70" spans="3:16" ht="17.25" hidden="1" x14ac:dyDescent="0.3">
      <c r="C70" s="93" t="s">
        <v>37</v>
      </c>
      <c r="D70" s="92" t="str">
        <f t="shared" si="14"/>
        <v>9th - 10th</v>
      </c>
      <c r="E70" s="76">
        <v>12</v>
      </c>
      <c r="F70" s="76" t="s">
        <v>17</v>
      </c>
      <c r="G70" s="76">
        <v>13</v>
      </c>
      <c r="H70" s="98" t="str">
        <f t="shared" si="15"/>
        <v>Panthers - (Tom Sheppard #2 Seed)</v>
      </c>
      <c r="I70" s="76" t="s">
        <v>17</v>
      </c>
      <c r="J70" s="78" t="str">
        <f t="shared" si="16"/>
        <v>Chiefs - (Brett Harden #3 Seed)</v>
      </c>
      <c r="K70" s="76">
        <v>3</v>
      </c>
      <c r="P70" t="s">
        <v>105</v>
      </c>
    </row>
    <row r="71" spans="3:16" hidden="1" x14ac:dyDescent="0.25"/>
    <row r="72" spans="3:16" ht="17.25" hidden="1" customHeight="1" x14ac:dyDescent="0.25">
      <c r="C72" s="72" t="s">
        <v>80</v>
      </c>
      <c r="D72" s="30"/>
      <c r="E72" s="30"/>
      <c r="F72" s="30"/>
      <c r="G72" s="30"/>
      <c r="H72" s="73"/>
      <c r="I72" s="30"/>
      <c r="J72" s="30"/>
      <c r="K72" s="30"/>
    </row>
    <row r="73" spans="3:16" ht="17.25" hidden="1" customHeight="1" x14ac:dyDescent="0.25">
      <c r="C73" s="38" t="s">
        <v>46</v>
      </c>
      <c r="D73" s="38" t="s">
        <v>45</v>
      </c>
      <c r="E73" s="101" t="s">
        <v>10</v>
      </c>
      <c r="F73" s="101"/>
      <c r="G73" s="101"/>
      <c r="H73" s="74" t="s">
        <v>50</v>
      </c>
      <c r="I73" s="38"/>
      <c r="J73" s="74" t="s">
        <v>49</v>
      </c>
      <c r="K73" s="94" t="s">
        <v>38</v>
      </c>
    </row>
    <row r="74" spans="3:16" ht="17.25" hidden="1" customHeight="1" x14ac:dyDescent="0.3">
      <c r="C74" s="91" t="s">
        <v>81</v>
      </c>
      <c r="D74" s="92" t="s">
        <v>54</v>
      </c>
      <c r="E74" s="76">
        <v>1</v>
      </c>
      <c r="F74" s="76" t="s">
        <v>17</v>
      </c>
      <c r="G74" s="76">
        <v>2</v>
      </c>
      <c r="H74" s="78" t="str">
        <f>+VLOOKUP(E74,$A$6:$B$18,2,FALSE)</f>
        <v>Cowboys - (Eric Gardner)</v>
      </c>
      <c r="I74" s="76" t="s">
        <v>17</v>
      </c>
      <c r="J74" s="78" t="str">
        <f>+VLOOKUP(G74,$A$6:$B$18,2)</f>
        <v>Gators - (Ray Ortiz)</v>
      </c>
      <c r="K74" s="76">
        <v>1</v>
      </c>
    </row>
    <row r="75" spans="3:16" ht="17.25" hidden="1" customHeight="1" x14ac:dyDescent="0.3">
      <c r="C75" s="91" t="s">
        <v>35</v>
      </c>
      <c r="D75" s="92" t="s">
        <v>55</v>
      </c>
      <c r="E75" s="76">
        <v>4</v>
      </c>
      <c r="F75" s="76" t="s">
        <v>17</v>
      </c>
      <c r="G75" s="76">
        <v>5</v>
      </c>
      <c r="H75" s="78" t="str">
        <f t="shared" ref="H75:H80" si="17">+VLOOKUP(E75,$A$6:$B$18,2,FALSE)</f>
        <v>Titans - (Ravi Rampersad #4 Seed)</v>
      </c>
      <c r="I75" s="76" t="s">
        <v>17</v>
      </c>
      <c r="J75" s="78" t="str">
        <f t="shared" ref="J75:J80" si="18">+VLOOKUP(G75,$A$6:$B$18,2)</f>
        <v>Bulldogs - (Chad Carter #1 Seed)</v>
      </c>
      <c r="K75" s="76">
        <v>2</v>
      </c>
    </row>
    <row r="76" spans="3:16" ht="17.25" hidden="1" customHeight="1" x14ac:dyDescent="0.3">
      <c r="C76" s="91" t="s">
        <v>35</v>
      </c>
      <c r="D76" s="92" t="s">
        <v>55</v>
      </c>
      <c r="E76" s="76">
        <v>6</v>
      </c>
      <c r="F76" s="76" t="s">
        <v>17</v>
      </c>
      <c r="G76" s="76">
        <v>3</v>
      </c>
      <c r="H76" s="78" t="str">
        <f t="shared" si="17"/>
        <v>Texans - (Todd Atwood #3 Seed)</v>
      </c>
      <c r="I76" s="76" t="s">
        <v>17</v>
      </c>
      <c r="J76" s="78" t="str">
        <f t="shared" si="18"/>
        <v>Bucs - (Scott Moore #2 Seed)</v>
      </c>
      <c r="K76" s="76">
        <v>3</v>
      </c>
    </row>
    <row r="77" spans="3:16" ht="17.25" hidden="1" customHeight="1" x14ac:dyDescent="0.3">
      <c r="C77" s="91" t="s">
        <v>36</v>
      </c>
      <c r="D77" s="92" t="s">
        <v>48</v>
      </c>
      <c r="E77" s="76">
        <v>10</v>
      </c>
      <c r="F77" s="76" t="s">
        <v>17</v>
      </c>
      <c r="G77" s="76">
        <v>8</v>
      </c>
      <c r="H77" s="78" t="str">
        <f t="shared" si="17"/>
        <v>Knights - (Curtis Binney #3 Seed)</v>
      </c>
      <c r="I77" s="76" t="s">
        <v>17</v>
      </c>
      <c r="J77" s="78" t="str">
        <f t="shared" si="18"/>
        <v>Seahawks - (Dominick &amp; Anthony Sweet #2 Seed)</v>
      </c>
      <c r="K77" s="76">
        <v>2</v>
      </c>
    </row>
    <row r="78" spans="3:16" ht="17.25" hidden="1" customHeight="1" x14ac:dyDescent="0.3">
      <c r="C78" s="91" t="s">
        <v>36</v>
      </c>
      <c r="D78" s="92" t="s">
        <v>56</v>
      </c>
      <c r="E78" s="76">
        <v>13</v>
      </c>
      <c r="F78" s="76" t="s">
        <v>17</v>
      </c>
      <c r="G78" s="76">
        <v>11</v>
      </c>
      <c r="H78" s="78" t="str">
        <f t="shared" si="17"/>
        <v>Chiefs - (Brett Harden #3 Seed)</v>
      </c>
      <c r="I78" s="76" t="s">
        <v>17</v>
      </c>
      <c r="J78" s="78" t="str">
        <f t="shared" si="18"/>
        <v>Redskins - (Shaun Remson #1 Seed)</v>
      </c>
      <c r="K78" s="76">
        <v>3</v>
      </c>
    </row>
    <row r="79" spans="3:16" ht="17.25" hidden="1" customHeight="1" x14ac:dyDescent="0.3">
      <c r="C79" s="93" t="s">
        <v>37</v>
      </c>
      <c r="D79" s="92" t="s">
        <v>48</v>
      </c>
      <c r="E79" s="76">
        <v>9</v>
      </c>
      <c r="F79" s="76" t="s">
        <v>17</v>
      </c>
      <c r="G79" s="76">
        <v>7</v>
      </c>
      <c r="H79" s="78" t="str">
        <f t="shared" si="17"/>
        <v>Vikings - (Eric Ellison #4 Seed)</v>
      </c>
      <c r="I79" s="76" t="s">
        <v>17</v>
      </c>
      <c r="J79" s="78" t="str">
        <f t="shared" si="18"/>
        <v>Packers - (Tommy Khoury #1 Seed)</v>
      </c>
      <c r="K79" s="76">
        <v>2</v>
      </c>
    </row>
    <row r="80" spans="3:16" ht="17.25" hidden="1" customHeight="1" x14ac:dyDescent="0.3">
      <c r="C80" s="93" t="s">
        <v>37</v>
      </c>
      <c r="D80" s="92" t="s">
        <v>56</v>
      </c>
      <c r="E80" s="76">
        <v>11</v>
      </c>
      <c r="F80" s="76" t="s">
        <v>17</v>
      </c>
      <c r="G80" s="76">
        <v>12</v>
      </c>
      <c r="H80" s="78" t="str">
        <f t="shared" si="17"/>
        <v>Redskins - (Shaun Remson #1 Seed)</v>
      </c>
      <c r="I80" s="76" t="s">
        <v>17</v>
      </c>
      <c r="J80" s="78" t="str">
        <f t="shared" si="18"/>
        <v>Panthers - (Tom Sheppard #2 Seed)</v>
      </c>
      <c r="K80" s="76">
        <v>3</v>
      </c>
    </row>
    <row r="81" spans="3:11" ht="15" hidden="1" customHeight="1" x14ac:dyDescent="0.25"/>
    <row r="82" spans="3:11" ht="17.25" x14ac:dyDescent="0.25">
      <c r="C82" s="72" t="s">
        <v>79</v>
      </c>
      <c r="D82" s="30"/>
      <c r="E82" s="30"/>
      <c r="F82" s="30"/>
      <c r="G82" s="30"/>
      <c r="H82" s="73"/>
      <c r="I82" s="30"/>
      <c r="J82" s="30"/>
      <c r="K82" s="30"/>
    </row>
    <row r="83" spans="3:11" ht="17.25" x14ac:dyDescent="0.25">
      <c r="C83" s="38" t="s">
        <v>46</v>
      </c>
      <c r="D83" s="38" t="s">
        <v>45</v>
      </c>
      <c r="E83" s="101" t="s">
        <v>10</v>
      </c>
      <c r="F83" s="101"/>
      <c r="G83" s="101"/>
      <c r="H83" s="74" t="s">
        <v>50</v>
      </c>
      <c r="I83" s="38"/>
      <c r="J83" s="74" t="s">
        <v>49</v>
      </c>
      <c r="K83" s="94" t="s">
        <v>38</v>
      </c>
    </row>
    <row r="84" spans="3:11" ht="17.25" x14ac:dyDescent="0.3">
      <c r="C84" s="91" t="s">
        <v>35</v>
      </c>
      <c r="D84" s="92" t="s">
        <v>55</v>
      </c>
      <c r="E84" s="76">
        <v>6</v>
      </c>
      <c r="F84" s="76" t="s">
        <v>17</v>
      </c>
      <c r="G84" s="76">
        <v>5</v>
      </c>
      <c r="H84" s="78" t="str">
        <f t="shared" ref="H84:H86" si="19">+VLOOKUP(E84,$A$6:$B$18,2,FALSE)</f>
        <v>Texans - (Todd Atwood #3 Seed)</v>
      </c>
      <c r="I84" s="76" t="s">
        <v>17</v>
      </c>
      <c r="J84" s="78" t="str">
        <f t="shared" ref="J84:J86" si="20">+VLOOKUP(G84,$A$6:$B$18,2)</f>
        <v>Bulldogs - (Chad Carter #1 Seed)</v>
      </c>
      <c r="K84" s="76">
        <v>2</v>
      </c>
    </row>
    <row r="85" spans="3:11" ht="17.25" x14ac:dyDescent="0.3">
      <c r="C85" s="91" t="s">
        <v>36</v>
      </c>
      <c r="D85" s="92" t="s">
        <v>48</v>
      </c>
      <c r="E85" s="76">
        <v>10</v>
      </c>
      <c r="F85" s="76" t="s">
        <v>17</v>
      </c>
      <c r="G85" s="76">
        <v>7</v>
      </c>
      <c r="H85" s="78" t="str">
        <f t="shared" si="19"/>
        <v>Knights - (Curtis Binney #3 Seed)</v>
      </c>
      <c r="I85" s="76" t="s">
        <v>17</v>
      </c>
      <c r="J85" s="78" t="str">
        <f t="shared" si="20"/>
        <v>Packers - (Tommy Khoury #1 Seed)</v>
      </c>
      <c r="K85" s="76">
        <v>2</v>
      </c>
    </row>
    <row r="86" spans="3:11" ht="17.25" x14ac:dyDescent="0.3">
      <c r="C86" s="91" t="s">
        <v>37</v>
      </c>
      <c r="D86" s="92" t="s">
        <v>56</v>
      </c>
      <c r="E86" s="76">
        <v>13</v>
      </c>
      <c r="F86" s="76" t="s">
        <v>17</v>
      </c>
      <c r="G86" s="76">
        <v>12</v>
      </c>
      <c r="H86" s="78" t="str">
        <f t="shared" si="19"/>
        <v>Chiefs - (Brett Harden #3 Seed)</v>
      </c>
      <c r="I86" s="76" t="s">
        <v>17</v>
      </c>
      <c r="J86" s="78" t="str">
        <f t="shared" si="20"/>
        <v>Panthers - (Tom Sheppard #2 Seed)</v>
      </c>
      <c r="K86" s="76">
        <v>2</v>
      </c>
    </row>
  </sheetData>
  <mergeCells count="8">
    <mergeCell ref="E63:G63"/>
    <mergeCell ref="E73:G73"/>
    <mergeCell ref="E83:G83"/>
    <mergeCell ref="E23:G23"/>
    <mergeCell ref="K4:M4"/>
    <mergeCell ref="E33:G33"/>
    <mergeCell ref="E43:G43"/>
    <mergeCell ref="E53:G53"/>
  </mergeCells>
  <pageMargins left="0.7" right="0.7" top="0.75" bottom="0.75" header="0.3" footer="0.3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55"/>
  <sheetViews>
    <sheetView workbookViewId="0"/>
  </sheetViews>
  <sheetFormatPr defaultRowHeight="15" x14ac:dyDescent="0.25"/>
  <cols>
    <col min="1" max="1" width="99.42578125" customWidth="1"/>
    <col min="4" max="4" width="28.7109375" bestFit="1" customWidth="1"/>
  </cols>
  <sheetData>
    <row r="5" spans="1:4" x14ac:dyDescent="0.25">
      <c r="C5" s="13" t="s">
        <v>22</v>
      </c>
      <c r="D5" t="s">
        <v>23</v>
      </c>
    </row>
    <row r="6" spans="1:4" x14ac:dyDescent="0.25">
      <c r="C6" s="13" t="s">
        <v>20</v>
      </c>
      <c r="D6" s="10" t="s">
        <v>24</v>
      </c>
    </row>
    <row r="7" spans="1:4" x14ac:dyDescent="0.25">
      <c r="C7" s="13" t="s">
        <v>22</v>
      </c>
      <c r="D7" s="10" t="s">
        <v>25</v>
      </c>
    </row>
    <row r="8" spans="1:4" ht="17.25" x14ac:dyDescent="0.25">
      <c r="A8" s="3" t="s">
        <v>13</v>
      </c>
      <c r="C8" s="13" t="s">
        <v>20</v>
      </c>
      <c r="D8" s="10" t="s">
        <v>26</v>
      </c>
    </row>
    <row r="9" spans="1:4" ht="18.75" x14ac:dyDescent="0.25">
      <c r="A9" s="4" t="s">
        <v>14</v>
      </c>
      <c r="C9" s="13" t="s">
        <v>21</v>
      </c>
      <c r="D9" s="10" t="s">
        <v>27</v>
      </c>
    </row>
    <row r="10" spans="1:4" ht="18.75" x14ac:dyDescent="0.25">
      <c r="A10" s="4" t="s">
        <v>15</v>
      </c>
    </row>
    <row r="11" spans="1:4" ht="18.75" x14ac:dyDescent="0.25">
      <c r="A11" s="4" t="s">
        <v>16</v>
      </c>
    </row>
    <row r="45" spans="1:10" x14ac:dyDescent="0.25">
      <c r="A45" s="14"/>
      <c r="B45" s="14"/>
      <c r="C45" s="14"/>
      <c r="D45" s="14"/>
      <c r="E45" s="14"/>
      <c r="F45" s="14"/>
    </row>
    <row r="46" spans="1:10" x14ac:dyDescent="0.25">
      <c r="A46" s="14"/>
      <c r="B46" s="14"/>
      <c r="C46" s="14"/>
      <c r="D46" s="14"/>
      <c r="E46" s="14"/>
      <c r="F46" s="14"/>
      <c r="G46" s="6"/>
      <c r="H46" s="7"/>
      <c r="I46" s="6"/>
      <c r="J46" s="12"/>
    </row>
    <row r="47" spans="1:10" x14ac:dyDescent="0.25">
      <c r="A47" s="14"/>
      <c r="B47" s="14"/>
      <c r="C47" s="14"/>
      <c r="D47" s="14"/>
      <c r="E47" s="14"/>
      <c r="F47" s="14"/>
      <c r="G47" s="6"/>
      <c r="H47" s="7"/>
      <c r="I47" s="6"/>
      <c r="J47" s="12"/>
    </row>
    <row r="48" spans="1:10" x14ac:dyDescent="0.25">
      <c r="A48" s="14"/>
      <c r="B48" s="14"/>
      <c r="C48" s="14"/>
      <c r="D48" s="14"/>
      <c r="E48" s="14"/>
      <c r="F48" s="14"/>
      <c r="G48" s="6"/>
      <c r="H48" s="7"/>
      <c r="I48" s="6"/>
      <c r="J48" s="12"/>
    </row>
    <row r="49" spans="1:10" x14ac:dyDescent="0.25">
      <c r="A49" s="14"/>
      <c r="B49" s="14"/>
      <c r="C49" s="14"/>
      <c r="D49" s="14"/>
      <c r="E49" s="14"/>
      <c r="F49" s="14"/>
      <c r="G49" s="6"/>
      <c r="H49" s="7"/>
      <c r="I49" s="6"/>
      <c r="J49" s="12"/>
    </row>
    <row r="50" spans="1:10" x14ac:dyDescent="0.25">
      <c r="A50" s="14"/>
      <c r="B50" s="14"/>
      <c r="C50" s="14"/>
      <c r="D50" s="14"/>
      <c r="E50" s="14"/>
      <c r="F50" s="14"/>
      <c r="G50" s="6"/>
      <c r="H50" s="7"/>
      <c r="I50" s="6"/>
      <c r="J50" s="12"/>
    </row>
    <row r="51" spans="1:10" x14ac:dyDescent="0.25">
      <c r="A51" s="14"/>
      <c r="B51" s="14"/>
      <c r="C51" s="14"/>
      <c r="D51" s="14"/>
      <c r="E51" s="14"/>
      <c r="F51" s="14"/>
    </row>
    <row r="52" spans="1:10" x14ac:dyDescent="0.25">
      <c r="A52" s="14"/>
      <c r="B52" s="14"/>
      <c r="C52" s="14"/>
      <c r="D52" s="14"/>
      <c r="E52" s="14"/>
      <c r="F52" s="14"/>
    </row>
    <row r="53" spans="1:10" x14ac:dyDescent="0.25">
      <c r="A53" s="14"/>
      <c r="B53" s="14"/>
      <c r="C53" s="14"/>
      <c r="D53" s="14"/>
      <c r="E53" s="14"/>
      <c r="F53" s="14"/>
    </row>
    <row r="54" spans="1:10" x14ac:dyDescent="0.25">
      <c r="A54" s="14"/>
      <c r="B54" s="14"/>
      <c r="C54" s="14"/>
      <c r="D54" s="14"/>
      <c r="E54" s="14"/>
      <c r="F54" s="14"/>
    </row>
    <row r="55" spans="1:10" x14ac:dyDescent="0.25">
      <c r="A55" s="14"/>
      <c r="B55" s="14"/>
      <c r="C55" s="14"/>
      <c r="D55" s="14"/>
      <c r="E55" s="14"/>
      <c r="F55" s="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10:R19"/>
  <sheetViews>
    <sheetView workbookViewId="0"/>
  </sheetViews>
  <sheetFormatPr defaultRowHeight="15" x14ac:dyDescent="0.25"/>
  <cols>
    <col min="13" max="13" width="10" customWidth="1"/>
    <col min="14" max="14" width="16.42578125" customWidth="1"/>
    <col min="15" max="15" width="3.28515625" customWidth="1"/>
    <col min="16" max="16" width="16.140625" customWidth="1"/>
  </cols>
  <sheetData>
    <row r="10" spans="12:18" x14ac:dyDescent="0.25">
      <c r="L10" s="14"/>
      <c r="M10" s="14"/>
      <c r="N10" s="14"/>
      <c r="O10" s="14"/>
      <c r="P10" s="14"/>
      <c r="Q10" s="14"/>
      <c r="R10" s="14"/>
    </row>
    <row r="11" spans="12:18" x14ac:dyDescent="0.25">
      <c r="L11" s="14"/>
      <c r="M11" s="14"/>
      <c r="N11" s="14"/>
      <c r="O11" s="14"/>
      <c r="P11" s="14"/>
      <c r="Q11" s="14"/>
      <c r="R11" s="14"/>
    </row>
    <row r="12" spans="12:18" x14ac:dyDescent="0.25">
      <c r="L12" s="14"/>
      <c r="M12" s="14"/>
      <c r="N12" s="14"/>
      <c r="O12" s="14"/>
      <c r="P12" s="14"/>
      <c r="Q12" s="14"/>
      <c r="R12" s="14"/>
    </row>
    <row r="13" spans="12:18" x14ac:dyDescent="0.25">
      <c r="L13" s="14"/>
      <c r="M13" s="14"/>
      <c r="N13" s="14"/>
      <c r="O13" s="14"/>
      <c r="P13" s="14"/>
      <c r="Q13" s="14"/>
      <c r="R13" s="14"/>
    </row>
    <row r="14" spans="12:18" x14ac:dyDescent="0.25">
      <c r="L14" s="14"/>
      <c r="M14" s="14"/>
      <c r="N14" s="14"/>
      <c r="O14" s="14"/>
      <c r="P14" s="14"/>
      <c r="Q14" s="14"/>
      <c r="R14" s="14"/>
    </row>
    <row r="15" spans="12:18" x14ac:dyDescent="0.25">
      <c r="L15" s="14"/>
      <c r="M15" s="14"/>
      <c r="N15" s="14"/>
      <c r="O15" s="14"/>
      <c r="P15" s="14"/>
      <c r="Q15" s="14"/>
      <c r="R15" s="14"/>
    </row>
    <row r="16" spans="12:18" x14ac:dyDescent="0.25">
      <c r="L16" s="14"/>
      <c r="M16" s="14"/>
      <c r="N16" s="14"/>
      <c r="O16" s="14"/>
      <c r="P16" s="14"/>
      <c r="Q16" s="14"/>
      <c r="R16" s="14"/>
    </row>
    <row r="17" spans="12:18" x14ac:dyDescent="0.25">
      <c r="L17" s="14"/>
      <c r="M17" s="14"/>
      <c r="N17" s="14"/>
      <c r="O17" s="14"/>
      <c r="P17" s="14"/>
      <c r="Q17" s="14"/>
      <c r="R17" s="14"/>
    </row>
    <row r="18" spans="12:18" x14ac:dyDescent="0.25">
      <c r="L18" s="14"/>
      <c r="M18" s="14"/>
      <c r="N18" s="14"/>
      <c r="O18" s="14"/>
      <c r="P18" s="14"/>
      <c r="Q18" s="14"/>
      <c r="R18" s="14"/>
    </row>
    <row r="19" spans="12:18" x14ac:dyDescent="0.25">
      <c r="L19" s="14"/>
      <c r="M19" s="14"/>
      <c r="N19" s="14"/>
      <c r="O19" s="14"/>
      <c r="P19" s="14"/>
      <c r="Q19" s="14"/>
      <c r="R19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Schedule</vt:lpstr>
      <vt:lpstr>Sheet1</vt:lpstr>
      <vt:lpstr>Sheet2</vt:lpstr>
      <vt:lpstr>Schedule!Print_Area</vt:lpstr>
      <vt:lpstr>Schedule!Print_Titles</vt:lpstr>
    </vt:vector>
  </TitlesOfParts>
  <Company>The Walt Disney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robit053</dc:creator>
  <cp:lastModifiedBy>Robinson, Tondrick</cp:lastModifiedBy>
  <cp:lastPrinted>2022-02-20T16:06:19Z</cp:lastPrinted>
  <dcterms:created xsi:type="dcterms:W3CDTF">2013-06-25T19:47:16Z</dcterms:created>
  <dcterms:modified xsi:type="dcterms:W3CDTF">2022-02-21T05:09:20Z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