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 Folder - Sports Business\Sports Business\Season Operations\2021 - 26 Spring Flag Football\"/>
    </mc:Choice>
  </mc:AlternateContent>
  <bookViews>
    <workbookView xWindow="9255" yWindow="765" windowWidth="28800" windowHeight="14505"/>
  </bookViews>
  <sheets>
    <sheet name="Schedule" sheetId="1" r:id="rId1"/>
    <sheet name="Sheet1" sheetId="2" state="hidden" r:id="rId2"/>
    <sheet name="Sheet2" sheetId="3" state="hidden" r:id="rId3"/>
  </sheets>
  <definedNames>
    <definedName name="_xlnm.Print_Area" localSheetId="0">Schedule!$A$1:$M$85</definedName>
    <definedName name="_xlnm.Print_Titles" localSheetId="0">Schedule!$1:$25</definedName>
  </definedNames>
  <calcPr calcId="152511"/>
</workbook>
</file>

<file path=xl/calcChain.xml><?xml version="1.0" encoding="utf-8"?>
<calcChain xmlns="http://schemas.openxmlformats.org/spreadsheetml/2006/main">
  <c r="J41" i="1" l="1"/>
  <c r="H41" i="1"/>
  <c r="J40" i="1"/>
  <c r="H40" i="1"/>
  <c r="J39" i="1"/>
  <c r="H39" i="1"/>
  <c r="D29" i="1" l="1"/>
  <c r="D32" i="1"/>
  <c r="D34" i="1"/>
  <c r="D33" i="1"/>
  <c r="B22" i="1" l="1"/>
  <c r="H29" i="1" l="1"/>
  <c r="D75" i="1"/>
  <c r="D74" i="1"/>
  <c r="D73" i="1"/>
  <c r="D72" i="1"/>
  <c r="D71" i="1"/>
  <c r="D70" i="1"/>
  <c r="D69" i="1"/>
  <c r="D68" i="1"/>
  <c r="D62" i="1"/>
  <c r="D63" i="1"/>
  <c r="D64" i="1"/>
  <c r="D61" i="1"/>
  <c r="D60" i="1"/>
  <c r="D59" i="1"/>
  <c r="D58" i="1"/>
  <c r="D57" i="1"/>
  <c r="D52" i="1"/>
  <c r="D51" i="1"/>
  <c r="D53" i="1"/>
  <c r="D50" i="1"/>
  <c r="D49" i="1"/>
  <c r="D48" i="1"/>
  <c r="D47" i="1"/>
  <c r="D46" i="1"/>
  <c r="D38" i="1" l="1"/>
  <c r="D35" i="1"/>
  <c r="B23" i="1"/>
  <c r="B21" i="1"/>
  <c r="B20" i="1"/>
  <c r="B19" i="1"/>
  <c r="B18" i="1"/>
  <c r="B17" i="1"/>
  <c r="B16" i="1"/>
  <c r="B15" i="1"/>
  <c r="B14" i="1"/>
  <c r="J32" i="1" l="1"/>
  <c r="J29" i="1"/>
  <c r="H32" i="1"/>
  <c r="J36" i="1"/>
  <c r="H38" i="1"/>
  <c r="J37" i="1"/>
  <c r="H37" i="1"/>
  <c r="J38" i="1"/>
  <c r="H36" i="1"/>
  <c r="J64" i="1"/>
  <c r="H75" i="1"/>
  <c r="H73" i="1"/>
  <c r="H53" i="1"/>
  <c r="H60" i="1"/>
  <c r="J74" i="1"/>
  <c r="H50" i="1"/>
  <c r="J60" i="1"/>
  <c r="H52" i="1"/>
  <c r="J72" i="1"/>
  <c r="H72" i="1"/>
  <c r="H49" i="1"/>
  <c r="H63" i="1"/>
  <c r="H51" i="1"/>
  <c r="J75" i="1"/>
  <c r="H62" i="1"/>
  <c r="H64" i="1"/>
  <c r="H74" i="1"/>
  <c r="H61" i="1"/>
  <c r="J52" i="1"/>
  <c r="J49" i="1"/>
  <c r="H71" i="1"/>
  <c r="J61" i="1"/>
  <c r="J71" i="1"/>
  <c r="J63" i="1"/>
  <c r="J50" i="1"/>
  <c r="J73" i="1"/>
  <c r="J62" i="1"/>
  <c r="J53" i="1"/>
  <c r="J51" i="1"/>
  <c r="D30" i="1"/>
  <c r="D31" i="1" l="1"/>
  <c r="D37" i="1"/>
  <c r="D36" i="1"/>
  <c r="B8" i="1" l="1"/>
  <c r="B9" i="1"/>
  <c r="B10" i="1"/>
  <c r="H33" i="1" s="1"/>
  <c r="B11" i="1"/>
  <c r="H34" i="1" s="1"/>
  <c r="B12" i="1"/>
  <c r="J33" i="1" s="1"/>
  <c r="B13" i="1"/>
  <c r="J34" i="1" s="1"/>
  <c r="J31" i="1" l="1"/>
  <c r="J30" i="1"/>
  <c r="H30" i="1"/>
  <c r="H31" i="1"/>
  <c r="H48" i="1"/>
  <c r="J69" i="1"/>
  <c r="H59" i="1"/>
  <c r="H70" i="1"/>
  <c r="J58" i="1"/>
  <c r="J48" i="1"/>
  <c r="H69" i="1"/>
  <c r="H58" i="1"/>
  <c r="H47" i="1"/>
  <c r="J70" i="1"/>
  <c r="J59" i="1"/>
  <c r="J47" i="1"/>
  <c r="J68" i="1"/>
  <c r="J57" i="1"/>
  <c r="J46" i="1"/>
  <c r="H68" i="1"/>
  <c r="H57" i="1"/>
  <c r="H46" i="1"/>
  <c r="H35" i="1"/>
  <c r="J35" i="1"/>
</calcChain>
</file>

<file path=xl/sharedStrings.xml><?xml version="1.0" encoding="utf-8"?>
<sst xmlns="http://schemas.openxmlformats.org/spreadsheetml/2006/main" count="306" uniqueCount="107">
  <si>
    <t>Division</t>
  </si>
  <si>
    <t>Wins</t>
  </si>
  <si>
    <t>Losses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</si>
  <si>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</si>
  <si>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</si>
  <si>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</si>
  <si>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</si>
  <si>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</si>
  <si>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</si>
  <si>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</si>
  <si>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</si>
  <si>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</t>
  </si>
  <si>
    <t>Team #10</t>
  </si>
  <si>
    <t>Team #11</t>
  </si>
  <si>
    <t>6 Team Schedule</t>
  </si>
  <si>
    <t>2 Vs 1    3 Vs 4    6 Vs 4    5 Vs 3    5 Vs 6</t>
  </si>
  <si>
    <t>4 Vs 5    6 Vs 1    2 Vs 3    6 Vs 2    1 Vs 3</t>
  </si>
  <si>
    <t>3 Vs 6    2 Vs 5    1 Vs 5    4 Vs 1   4 Vs 2</t>
  </si>
  <si>
    <t>vs</t>
  </si>
  <si>
    <t>Ties</t>
  </si>
  <si>
    <t>9-11U</t>
  </si>
  <si>
    <t>12-14U</t>
  </si>
  <si>
    <t>7-9U</t>
  </si>
  <si>
    <t>Game 1</t>
  </si>
  <si>
    <t>Game 2</t>
  </si>
  <si>
    <t>Game 3</t>
  </si>
  <si>
    <t>Game 4</t>
  </si>
  <si>
    <t>Game 5</t>
  </si>
  <si>
    <t>Team #9</t>
  </si>
  <si>
    <t>Team #12</t>
  </si>
  <si>
    <t>Team #13</t>
  </si>
  <si>
    <t>Gators</t>
  </si>
  <si>
    <t>Ages</t>
  </si>
  <si>
    <t>Grades</t>
  </si>
  <si>
    <t>PreK - 1st</t>
  </si>
  <si>
    <t>5-6</t>
  </si>
  <si>
    <t>7-9</t>
  </si>
  <si>
    <t>Team #14</t>
  </si>
  <si>
    <t>Team #15</t>
  </si>
  <si>
    <t>2nd - 4th</t>
  </si>
  <si>
    <t>10-12</t>
  </si>
  <si>
    <t>13-15</t>
  </si>
  <si>
    <t>Hurricanes</t>
  </si>
  <si>
    <t>1:00PM</t>
  </si>
  <si>
    <t>2:00PM</t>
  </si>
  <si>
    <t>3:00PM</t>
  </si>
  <si>
    <t>Field</t>
  </si>
  <si>
    <t>Team Name</t>
  </si>
  <si>
    <t>Head Coach</t>
  </si>
  <si>
    <t>Seminoles</t>
  </si>
  <si>
    <t>7-10</t>
  </si>
  <si>
    <t>Bucs</t>
  </si>
  <si>
    <t>5th - 7th</t>
  </si>
  <si>
    <t>8th - 10th</t>
  </si>
  <si>
    <t>Game Time</t>
  </si>
  <si>
    <t>Raiders</t>
  </si>
  <si>
    <t>Dolphins</t>
  </si>
  <si>
    <t>Lake Minneola Complex - 1300 Fosgate Rd. Minneola, FL 34715</t>
  </si>
  <si>
    <t>Games will be played at Lake Minneola Complex</t>
  </si>
  <si>
    <t>Visitor - Team Name (White)</t>
  </si>
  <si>
    <t>Home - Team Name (Grey)</t>
  </si>
  <si>
    <t>Home team is listed second and wears the darker color side - "Grey" of the jersey</t>
  </si>
  <si>
    <t>Schedule Week 3  4/25/21  (Location: Lake Minneola Complex)</t>
  </si>
  <si>
    <t>Schedule Week 4  5/2/21  (Location: Lake Minneola Complex)</t>
  </si>
  <si>
    <t>Schedule Week 5  5/9/21  (Location: Lake Minneola Complex)</t>
  </si>
  <si>
    <t>Schedule Week 6  5/16/21  (Location: Lake Minneola Complex) {Championship Games}</t>
  </si>
  <si>
    <t>TBD</t>
  </si>
  <si>
    <t>Rams</t>
  </si>
  <si>
    <t>Panthers</t>
  </si>
  <si>
    <t>Tigers</t>
  </si>
  <si>
    <t xml:space="preserve">Williams Quesenberry </t>
  </si>
  <si>
    <t>Tom Sheppard</t>
  </si>
  <si>
    <t>Jason LoRicco</t>
  </si>
  <si>
    <t>Anthony Jackson</t>
  </si>
  <si>
    <t>Joey Walhberg</t>
  </si>
  <si>
    <t>Terrance Bunting</t>
  </si>
  <si>
    <t>John Cuni</t>
  </si>
  <si>
    <t>Knights</t>
  </si>
  <si>
    <t>49ers</t>
  </si>
  <si>
    <t>Patriots</t>
  </si>
  <si>
    <t>Seahawks</t>
  </si>
  <si>
    <t>Bengals</t>
  </si>
  <si>
    <t>Chiefs</t>
  </si>
  <si>
    <t>Jagindra Rambharos</t>
  </si>
  <si>
    <t>Rudy Garcia</t>
  </si>
  <si>
    <t>Eric Ellison</t>
  </si>
  <si>
    <t>Brian Rock</t>
  </si>
  <si>
    <t>Scott Moore</t>
  </si>
  <si>
    <t>Noah Smith</t>
  </si>
  <si>
    <t>Kim Rajaram</t>
  </si>
  <si>
    <t>12:00PM</t>
  </si>
  <si>
    <t>1B</t>
  </si>
  <si>
    <t>Schedule Week 1 &amp; 2  4/18/21  (Location: Lake Minneola Complex)</t>
  </si>
  <si>
    <t>In The Game Sports - Schedule - Dated 4/11/21</t>
  </si>
  <si>
    <t>Hurricanes 14 vs 12</t>
  </si>
  <si>
    <t>Chiefs 18 vs 12</t>
  </si>
  <si>
    <t>Bengals 14 vs 6</t>
  </si>
  <si>
    <t>Raiders 39 vs 13</t>
  </si>
  <si>
    <t>Seahawks 12 vs 0</t>
  </si>
  <si>
    <t>Bengals 19 vs 6</t>
  </si>
  <si>
    <t>Win</t>
  </si>
  <si>
    <t>Rams 39 vs 8</t>
  </si>
  <si>
    <t>Panthers 22 vs 16</t>
  </si>
  <si>
    <t>Tigers 20 vs 7</t>
  </si>
  <si>
    <t>Rams 14 vs 0</t>
  </si>
  <si>
    <t>Bucs 20 vs 8</t>
  </si>
  <si>
    <t>Panters 34 vs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</si>
</sst>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000000"/>
      <name val="Times New Roman"/>
      <family val="1"/>
    </font>
    <font>
      <sz val="13.5"/>
      <color rgb="FF00000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3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8" fontId="0" fillId="0" borderId="0" xfId="0" quotePrefix="1" applyNumberFormat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Border="1"/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left" vertical="top"/>
    </xf>
    <xf numFmtId="18" fontId="6" fillId="0" borderId="0" xfId="0" quotePrefix="1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/>
    <xf numFmtId="16" fontId="0" fillId="0" borderId="0" xfId="0" quotePrefix="1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0" fillId="0" borderId="10" xfId="0" applyBorder="1"/>
    <xf numFmtId="0" fontId="25" fillId="0" borderId="0" xfId="0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left"/>
    </xf>
    <xf numFmtId="0" fontId="0" fillId="0" borderId="13" xfId="0" applyFill="1" applyBorder="1"/>
    <xf numFmtId="0" fontId="0" fillId="0" borderId="11" xfId="0" applyBorder="1"/>
    <xf numFmtId="0" fontId="0" fillId="0" borderId="0" xfId="0" applyBorder="1" applyAlignment="1">
      <alignment horizontal="center" vertical="top"/>
    </xf>
    <xf numFmtId="0" fontId="0" fillId="0" borderId="13" xfId="0" applyBorder="1"/>
    <xf numFmtId="0" fontId="0" fillId="0" borderId="0" xfId="0"/>
    <xf numFmtId="0" fontId="0" fillId="0" borderId="0" xfId="0"/>
    <xf numFmtId="18" fontId="0" fillId="0" borderId="0" xfId="0" quotePrefix="1" applyNumberFormat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top"/>
    </xf>
    <xf numFmtId="0" fontId="25" fillId="0" borderId="0" xfId="0" quotePrefix="1" applyFont="1" applyFill="1" applyBorder="1" applyAlignment="1">
      <alignment horizontal="center" vertical="top"/>
    </xf>
    <xf numFmtId="0" fontId="25" fillId="2" borderId="0" xfId="0" quotePrefix="1" applyFont="1" applyFill="1" applyBorder="1" applyAlignment="1">
      <alignment horizontal="center" vertical="top"/>
    </xf>
    <xf numFmtId="0" fontId="25" fillId="0" borderId="0" xfId="0" quotePrefix="1" applyFont="1" applyFill="1" applyBorder="1" applyAlignment="1">
      <alignment horizontal="center"/>
    </xf>
    <xf numFmtId="0" fontId="7" fillId="34" borderId="0" xfId="0" applyFont="1" applyFill="1" applyAlignment="1">
      <alignment horizontal="center" vertical="top"/>
    </xf>
    <xf numFmtId="0" fontId="7" fillId="34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4" fillId="0" borderId="0" xfId="0" applyFont="1" applyAlignment="1">
      <alignment horizontal="center"/>
    </xf>
    <xf numFmtId="0" fontId="2" fillId="0" borderId="0" xfId="0" applyFont="1" applyFill="1" applyAlignment="1">
      <alignment vertical="top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2" borderId="19" xfId="0" applyFont="1" applyFill="1" applyBorder="1" applyAlignment="1">
      <alignment horizontal="center" vertical="top"/>
    </xf>
    <xf numFmtId="16" fontId="25" fillId="2" borderId="14" xfId="0" quotePrefix="1" applyNumberFormat="1" applyFont="1" applyFill="1" applyBorder="1" applyAlignment="1">
      <alignment horizontal="center" vertical="top"/>
    </xf>
    <xf numFmtId="0" fontId="25" fillId="2" borderId="14" xfId="0" applyFont="1" applyFill="1" applyBorder="1" applyAlignment="1">
      <alignment horizontal="center" vertical="top"/>
    </xf>
    <xf numFmtId="16" fontId="25" fillId="2" borderId="16" xfId="0" quotePrefix="1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/>
    </xf>
    <xf numFmtId="0" fontId="25" fillId="0" borderId="17" xfId="0" quotePrefix="1" applyFont="1" applyFill="1" applyBorder="1" applyAlignment="1">
      <alignment horizontal="center" vertical="top"/>
    </xf>
    <xf numFmtId="0" fontId="25" fillId="2" borderId="20" xfId="0" applyFont="1" applyFill="1" applyBorder="1" applyAlignment="1">
      <alignment horizontal="center" vertical="top"/>
    </xf>
    <xf numFmtId="0" fontId="25" fillId="2" borderId="17" xfId="0" quotePrefix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/>
    </xf>
    <xf numFmtId="0" fontId="25" fillId="0" borderId="21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5" xfId="0" quotePrefix="1" applyFont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top"/>
    </xf>
    <xf numFmtId="0" fontId="25" fillId="0" borderId="15" xfId="0" quotePrefix="1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25" fillId="0" borderId="18" xfId="0" quotePrefix="1" applyFont="1" applyFill="1" applyBorder="1" applyAlignment="1">
      <alignment horizontal="center" vertical="top"/>
    </xf>
    <xf numFmtId="0" fontId="25" fillId="2" borderId="14" xfId="0" quotePrefix="1" applyFont="1" applyFill="1" applyBorder="1" applyAlignment="1">
      <alignment horizontal="center" vertical="top"/>
    </xf>
    <xf numFmtId="0" fontId="25" fillId="2" borderId="16" xfId="0" applyFont="1" applyFill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2" borderId="16" xfId="0" quotePrefix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2" borderId="17" xfId="0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30" fillId="2" borderId="0" xfId="43" applyFill="1" applyBorder="1" applyAlignment="1">
      <alignment horizontal="center" vertical="top"/>
    </xf>
    <xf numFmtId="0" fontId="30" fillId="0" borderId="0" xfId="43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0" fillId="0" borderId="0" xfId="0" quotePrefix="1" applyFill="1" applyAlignment="1">
      <alignment horizontal="left"/>
    </xf>
    <xf numFmtId="0" fontId="7" fillId="34" borderId="0" xfId="0" applyFont="1" applyFill="1" applyBorder="1" applyAlignment="1">
      <alignment horizontal="center" vertical="top"/>
    </xf>
    <xf numFmtId="18" fontId="0" fillId="0" borderId="0" xfId="0" quotePrefix="1" applyNumberFormat="1" applyFill="1" applyAlignment="1">
      <alignment vertical="top"/>
    </xf>
    <xf numFmtId="18" fontId="6" fillId="0" borderId="0" xfId="0" quotePrefix="1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18" fontId="6" fillId="0" borderId="22" xfId="0" quotePrefix="1" applyNumberFormat="1" applyFont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182563</xdr:colOff>
      <xdr:row>5</xdr:row>
      <xdr:rowOff>103188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48313" y="468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10</xdr:col>
      <xdr:colOff>19050</xdr:colOff>
      <xdr:row>0</xdr:row>
      <xdr:rowOff>1</xdr:rowOff>
    </xdr:from>
    <xdr:to>
      <xdr:col>12</xdr:col>
      <xdr:colOff>373063</xdr:colOff>
      <xdr:row>5</xdr:row>
      <xdr:rowOff>143377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488" y="1"/>
          <a:ext cx="1449387" cy="1040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abSelected="1" topLeftCell="C1" zoomScaleNormal="100" workbookViewId="0">
      <pane ySplit="7" topLeftCell="A8" activePane="bottomLeft" state="frozen"/>
      <selection activeCell="C1" sqref="C1"/>
      <selection pane="bottomLeft" activeCell="J6" sqref="J6"/>
    </sheetView>
  </sheetViews>
  <sheetFormatPr defaultRowHeight="15" outlineLevelCol="1" x14ac:dyDescent="0.25"/>
  <cols>
    <col min="1" max="1" width="9.140625" hidden="1" customWidth="1" outlineLevel="1"/>
    <col min="2" max="2" width="34.42578125" hidden="1" customWidth="1" outlineLevel="1"/>
    <col min="3" max="3" width="11.28515625" customWidth="1" collapsed="1"/>
    <col min="4" max="4" width="15.7109375" customWidth="1"/>
    <col min="5" max="5" width="7.140625" style="12" customWidth="1"/>
    <col min="6" max="6" width="11.140625" style="12" customWidth="1"/>
    <col min="7" max="7" width="5.85546875" style="12" customWidth="1"/>
    <col min="8" max="8" width="30.140625" customWidth="1"/>
    <col min="9" max="9" width="6.5703125" style="19" customWidth="1"/>
    <col min="10" max="10" width="41.85546875" customWidth="1"/>
    <col min="11" max="13" width="7.85546875" customWidth="1"/>
    <col min="14" max="14" width="6.85546875" customWidth="1"/>
    <col min="15" max="15" width="3.42578125" hidden="1" customWidth="1" outlineLevel="1"/>
    <col min="16" max="17" width="18.85546875" hidden="1" customWidth="1" outlineLevel="1"/>
    <col min="18" max="19" width="6.85546875" hidden="1" customWidth="1" outlineLevel="1"/>
    <col min="20" max="20" width="9.140625" customWidth="1" collapsed="1"/>
    <col min="21" max="21" width="9.140625" customWidth="1"/>
    <col min="22" max="22" width="8.5703125" customWidth="1"/>
    <col min="23" max="24" width="9.140625" customWidth="1"/>
    <col min="25" max="25" width="9.140625" customWidth="1" collapsed="1"/>
    <col min="26" max="33" width="9.140625" customWidth="1"/>
    <col min="35" max="35" width="9.140625" customWidth="1"/>
  </cols>
  <sheetData>
    <row r="1" spans="1:21" ht="21" x14ac:dyDescent="0.35">
      <c r="C1" s="57" t="s">
        <v>93</v>
      </c>
      <c r="J1" s="43"/>
    </row>
    <row r="2" spans="1:21" ht="6.6" customHeight="1" x14ac:dyDescent="0.25">
      <c r="C2" s="36"/>
      <c r="D2" s="35"/>
      <c r="E2" s="35"/>
      <c r="F2" s="37"/>
      <c r="J2" s="43"/>
    </row>
    <row r="3" spans="1:21" s="43" customFormat="1" ht="21" x14ac:dyDescent="0.35">
      <c r="C3" s="59" t="s">
        <v>58</v>
      </c>
      <c r="F3" s="37"/>
      <c r="G3" s="12"/>
      <c r="I3" s="19"/>
    </row>
    <row r="4" spans="1:21" s="43" customFormat="1" ht="6.6" customHeight="1" x14ac:dyDescent="0.25">
      <c r="C4" s="58"/>
      <c r="F4" s="37"/>
      <c r="G4" s="12"/>
      <c r="I4" s="19"/>
    </row>
    <row r="5" spans="1:21" s="43" customFormat="1" ht="15.75" x14ac:dyDescent="0.25">
      <c r="C5" s="36" t="s">
        <v>57</v>
      </c>
      <c r="D5" s="36"/>
      <c r="E5" s="36"/>
      <c r="F5" s="37"/>
      <c r="G5" s="55"/>
      <c r="H5" s="36"/>
      <c r="I5" s="19"/>
    </row>
    <row r="6" spans="1:21" ht="15.75" x14ac:dyDescent="0.25">
      <c r="C6" s="36"/>
      <c r="D6" s="36"/>
      <c r="E6" s="36"/>
      <c r="F6" s="37"/>
      <c r="G6" s="55"/>
      <c r="H6" s="36"/>
    </row>
    <row r="7" spans="1:21" ht="15.75" thickBot="1" x14ac:dyDescent="0.3">
      <c r="C7" s="52" t="s">
        <v>11</v>
      </c>
      <c r="D7" s="52" t="s">
        <v>47</v>
      </c>
      <c r="E7" s="53" t="s">
        <v>32</v>
      </c>
      <c r="F7" s="99" t="s">
        <v>33</v>
      </c>
      <c r="G7" s="53"/>
      <c r="H7" s="52" t="s">
        <v>48</v>
      </c>
      <c r="J7" s="3"/>
      <c r="K7" s="83" t="s">
        <v>1</v>
      </c>
      <c r="L7" s="84" t="s">
        <v>2</v>
      </c>
      <c r="M7" s="85" t="s">
        <v>19</v>
      </c>
      <c r="N7" s="20"/>
      <c r="O7" s="26"/>
      <c r="P7" s="26"/>
      <c r="Q7" s="26"/>
      <c r="R7" s="26"/>
      <c r="S7" s="26"/>
      <c r="T7" s="22"/>
      <c r="U7" s="22"/>
    </row>
    <row r="8" spans="1:21" ht="15.75" x14ac:dyDescent="0.25">
      <c r="A8" s="31">
        <v>1</v>
      </c>
      <c r="B8" s="39" t="str">
        <f t="shared" ref="B8:B23" si="0">+CONCATENATE(D8," - (",H8,")")</f>
        <v>Knights - (Jagindra Rambharos)</v>
      </c>
      <c r="C8" s="61" t="s">
        <v>3</v>
      </c>
      <c r="D8" s="63" t="s">
        <v>77</v>
      </c>
      <c r="E8" s="63" t="s">
        <v>35</v>
      </c>
      <c r="F8" s="62" t="s">
        <v>34</v>
      </c>
      <c r="G8" s="63"/>
      <c r="H8" s="79" t="s">
        <v>83</v>
      </c>
      <c r="I8" s="48"/>
      <c r="J8" s="48"/>
      <c r="K8" s="61">
        <v>1</v>
      </c>
      <c r="L8" s="63">
        <v>0</v>
      </c>
      <c r="M8" s="79"/>
      <c r="N8" s="40"/>
      <c r="O8" s="26"/>
      <c r="P8" s="26"/>
      <c r="Q8" s="26"/>
      <c r="R8" s="26"/>
      <c r="S8" s="26"/>
      <c r="T8" s="22"/>
      <c r="U8" s="22"/>
    </row>
    <row r="9" spans="1:21" s="23" customFormat="1" ht="16.5" thickBot="1" x14ac:dyDescent="0.3">
      <c r="A9" s="38">
        <v>2</v>
      </c>
      <c r="B9" s="28" t="str">
        <f t="shared" si="0"/>
        <v>Seminoles - (Rudy Garcia)</v>
      </c>
      <c r="C9" s="71" t="s">
        <v>4</v>
      </c>
      <c r="D9" s="72" t="s">
        <v>49</v>
      </c>
      <c r="E9" s="72" t="s">
        <v>35</v>
      </c>
      <c r="F9" s="73" t="s">
        <v>34</v>
      </c>
      <c r="G9" s="72"/>
      <c r="H9" s="80" t="s">
        <v>84</v>
      </c>
      <c r="I9" s="32"/>
      <c r="J9" s="32"/>
      <c r="K9" s="86">
        <v>1</v>
      </c>
      <c r="L9" s="32">
        <v>0</v>
      </c>
      <c r="M9" s="87"/>
      <c r="N9" s="34"/>
      <c r="O9" s="26"/>
      <c r="P9" s="26"/>
      <c r="Q9" s="26"/>
      <c r="R9" s="26"/>
      <c r="S9" s="26"/>
      <c r="T9" s="28"/>
      <c r="U9" s="22"/>
    </row>
    <row r="10" spans="1:21" ht="15.75" x14ac:dyDescent="0.25">
      <c r="A10" s="41">
        <v>3</v>
      </c>
      <c r="B10" s="8" t="str">
        <f t="shared" si="0"/>
        <v>Patriots - (Eric Ellison)</v>
      </c>
      <c r="C10" s="61" t="s">
        <v>5</v>
      </c>
      <c r="D10" s="62" t="s">
        <v>79</v>
      </c>
      <c r="E10" s="62" t="s">
        <v>36</v>
      </c>
      <c r="F10" s="62" t="s">
        <v>39</v>
      </c>
      <c r="G10" s="63"/>
      <c r="H10" s="64" t="s">
        <v>85</v>
      </c>
      <c r="I10" s="48"/>
      <c r="J10" s="48"/>
      <c r="K10" s="67">
        <v>0</v>
      </c>
      <c r="L10" s="48">
        <v>2</v>
      </c>
      <c r="M10" s="88"/>
      <c r="N10" s="40"/>
      <c r="O10" s="26"/>
      <c r="P10" s="26"/>
      <c r="Q10" s="26"/>
      <c r="R10" s="26"/>
      <c r="S10" s="26"/>
      <c r="T10" s="22"/>
      <c r="U10" s="22"/>
    </row>
    <row r="11" spans="1:21" s="23" customFormat="1" ht="15.75" x14ac:dyDescent="0.25">
      <c r="A11" s="41">
        <v>4</v>
      </c>
      <c r="B11" s="28" t="str">
        <f t="shared" si="0"/>
        <v>Chiefs - (Brian Rock)</v>
      </c>
      <c r="C11" s="65" t="s">
        <v>6</v>
      </c>
      <c r="D11" s="51" t="s">
        <v>82</v>
      </c>
      <c r="E11" s="51" t="s">
        <v>36</v>
      </c>
      <c r="F11" s="49" t="s">
        <v>39</v>
      </c>
      <c r="G11" s="47"/>
      <c r="H11" s="66" t="s">
        <v>86</v>
      </c>
      <c r="I11" s="47"/>
      <c r="J11" s="47"/>
      <c r="K11" s="65">
        <v>1</v>
      </c>
      <c r="L11" s="47">
        <v>1</v>
      </c>
      <c r="M11" s="89"/>
      <c r="N11" s="34"/>
      <c r="O11" s="26"/>
      <c r="P11" s="26"/>
      <c r="Q11" s="26"/>
      <c r="R11" s="26"/>
      <c r="S11" s="26"/>
      <c r="T11" s="22"/>
      <c r="U11" s="22"/>
    </row>
    <row r="12" spans="1:21" ht="15.75" x14ac:dyDescent="0.25">
      <c r="A12" s="41">
        <v>5</v>
      </c>
      <c r="B12" s="8" t="str">
        <f t="shared" si="0"/>
        <v>Seahawks - (Scott Moore)</v>
      </c>
      <c r="C12" s="67" t="s">
        <v>7</v>
      </c>
      <c r="D12" s="50" t="s">
        <v>80</v>
      </c>
      <c r="E12" s="50" t="s">
        <v>36</v>
      </c>
      <c r="F12" s="50" t="s">
        <v>39</v>
      </c>
      <c r="G12" s="48"/>
      <c r="H12" s="68" t="s">
        <v>87</v>
      </c>
      <c r="I12" s="48"/>
      <c r="J12" s="48"/>
      <c r="K12" s="67">
        <v>1</v>
      </c>
      <c r="L12" s="48">
        <v>1</v>
      </c>
      <c r="M12" s="88"/>
      <c r="N12" s="40"/>
      <c r="O12" s="26"/>
      <c r="P12" s="26"/>
      <c r="Q12" s="26"/>
      <c r="R12" s="26"/>
      <c r="S12" s="26"/>
      <c r="T12" s="22"/>
      <c r="U12" s="22"/>
    </row>
    <row r="13" spans="1:21" s="27" customFormat="1" ht="16.5" thickBot="1" x14ac:dyDescent="0.3">
      <c r="A13" s="41">
        <v>6</v>
      </c>
      <c r="B13" s="28" t="str">
        <f t="shared" si="0"/>
        <v>Bengals - (Noah Smith)</v>
      </c>
      <c r="C13" s="74" t="s">
        <v>8</v>
      </c>
      <c r="D13" s="75" t="s">
        <v>81</v>
      </c>
      <c r="E13" s="75" t="s">
        <v>36</v>
      </c>
      <c r="F13" s="75" t="s">
        <v>39</v>
      </c>
      <c r="G13" s="76"/>
      <c r="H13" s="77" t="s">
        <v>88</v>
      </c>
      <c r="I13" s="33"/>
      <c r="J13" s="33"/>
      <c r="K13" s="69">
        <v>2</v>
      </c>
      <c r="L13" s="33">
        <v>0</v>
      </c>
      <c r="M13" s="90"/>
      <c r="N13" s="34"/>
      <c r="O13" s="26"/>
      <c r="P13" s="26"/>
      <c r="Q13" s="26"/>
      <c r="R13" s="26"/>
      <c r="S13" s="26"/>
      <c r="T13" s="26"/>
      <c r="U13" s="26"/>
    </row>
    <row r="14" spans="1:21" ht="15.75" x14ac:dyDescent="0.25">
      <c r="A14" s="38">
        <v>7</v>
      </c>
      <c r="B14" s="28" t="str">
        <f t="shared" si="0"/>
        <v>Rams - (Joey Walhberg)</v>
      </c>
      <c r="C14" s="61" t="s">
        <v>9</v>
      </c>
      <c r="D14" s="78" t="s">
        <v>67</v>
      </c>
      <c r="E14" s="78" t="s">
        <v>40</v>
      </c>
      <c r="F14" s="62" t="s">
        <v>52</v>
      </c>
      <c r="G14" s="63"/>
      <c r="H14" s="64" t="s">
        <v>74</v>
      </c>
      <c r="I14" s="48"/>
      <c r="J14" s="48"/>
      <c r="K14" s="67">
        <v>2</v>
      </c>
      <c r="L14" s="48">
        <v>0</v>
      </c>
      <c r="M14" s="88"/>
      <c r="N14" s="40"/>
      <c r="O14" s="26"/>
      <c r="P14" s="26"/>
      <c r="Q14" s="26"/>
      <c r="R14" s="26"/>
      <c r="S14" s="26"/>
      <c r="T14" s="22"/>
      <c r="U14" s="22"/>
    </row>
    <row r="15" spans="1:21" s="35" customFormat="1" ht="15.75" x14ac:dyDescent="0.25">
      <c r="A15" s="38">
        <v>8</v>
      </c>
      <c r="B15" s="28" t="str">
        <f t="shared" si="0"/>
        <v>Gators - (Anthony Jackson)</v>
      </c>
      <c r="C15" s="65" t="s">
        <v>10</v>
      </c>
      <c r="D15" s="51" t="s">
        <v>31</v>
      </c>
      <c r="E15" s="51" t="s">
        <v>40</v>
      </c>
      <c r="F15" s="49" t="s">
        <v>52</v>
      </c>
      <c r="G15" s="47"/>
      <c r="H15" s="66" t="s">
        <v>73</v>
      </c>
      <c r="I15" s="47"/>
      <c r="J15" s="47"/>
      <c r="K15" s="65">
        <v>0</v>
      </c>
      <c r="L15" s="47">
        <v>2</v>
      </c>
      <c r="M15" s="89"/>
      <c r="N15" s="40"/>
    </row>
    <row r="16" spans="1:21" s="35" customFormat="1" ht="15.75" x14ac:dyDescent="0.25">
      <c r="A16" s="38">
        <v>9</v>
      </c>
      <c r="B16" s="28" t="str">
        <f t="shared" si="0"/>
        <v>Bucs - (Jason LoRicco)</v>
      </c>
      <c r="C16" s="67" t="s">
        <v>28</v>
      </c>
      <c r="D16" s="50" t="s">
        <v>51</v>
      </c>
      <c r="E16" s="50" t="s">
        <v>40</v>
      </c>
      <c r="F16" s="50" t="s">
        <v>52</v>
      </c>
      <c r="G16" s="48"/>
      <c r="H16" s="68" t="s">
        <v>72</v>
      </c>
      <c r="I16" s="48"/>
      <c r="J16" s="48"/>
      <c r="K16" s="67">
        <v>1</v>
      </c>
      <c r="L16" s="48">
        <v>1</v>
      </c>
      <c r="M16" s="88"/>
      <c r="N16" s="40"/>
    </row>
    <row r="17" spans="1:50" s="42" customFormat="1" ht="15.75" x14ac:dyDescent="0.25">
      <c r="A17" s="38">
        <v>10</v>
      </c>
      <c r="B17" s="28" t="str">
        <f t="shared" si="0"/>
        <v>Panthers - (Tom Sheppard)</v>
      </c>
      <c r="C17" s="69" t="s">
        <v>12</v>
      </c>
      <c r="D17" s="51" t="s">
        <v>68</v>
      </c>
      <c r="E17" s="51" t="s">
        <v>40</v>
      </c>
      <c r="F17" s="49" t="s">
        <v>52</v>
      </c>
      <c r="G17" s="33"/>
      <c r="H17" s="66" t="s">
        <v>71</v>
      </c>
      <c r="I17" s="33"/>
      <c r="J17" s="33"/>
      <c r="K17" s="69">
        <v>2</v>
      </c>
      <c r="L17" s="33">
        <v>0</v>
      </c>
      <c r="M17" s="90"/>
      <c r="N17" s="40"/>
    </row>
    <row r="18" spans="1:50" s="42" customFormat="1" ht="15.75" x14ac:dyDescent="0.25">
      <c r="A18" s="38">
        <v>11</v>
      </c>
      <c r="B18" s="28" t="str">
        <f t="shared" si="0"/>
        <v>Tigers - (Kim Rajaram)</v>
      </c>
      <c r="C18" s="67" t="s">
        <v>13</v>
      </c>
      <c r="D18" s="50" t="s">
        <v>69</v>
      </c>
      <c r="E18" s="50" t="s">
        <v>40</v>
      </c>
      <c r="F18" s="50" t="s">
        <v>52</v>
      </c>
      <c r="G18" s="48"/>
      <c r="H18" s="68" t="s">
        <v>89</v>
      </c>
      <c r="I18" s="95"/>
      <c r="J18" s="48"/>
      <c r="K18" s="67">
        <v>1</v>
      </c>
      <c r="L18" s="48">
        <v>1</v>
      </c>
      <c r="M18" s="88"/>
      <c r="N18" s="40"/>
    </row>
    <row r="19" spans="1:50" s="23" customFormat="1" ht="16.5" thickBot="1" x14ac:dyDescent="0.3">
      <c r="A19" s="41">
        <v>12</v>
      </c>
      <c r="B19" s="28" t="str">
        <f t="shared" si="0"/>
        <v>Dolphins - (Williams Quesenberry )</v>
      </c>
      <c r="C19" s="65" t="s">
        <v>29</v>
      </c>
      <c r="D19" s="51" t="s">
        <v>56</v>
      </c>
      <c r="E19" s="51" t="s">
        <v>40</v>
      </c>
      <c r="F19" s="49" t="s">
        <v>52</v>
      </c>
      <c r="G19" s="47"/>
      <c r="H19" s="66" t="s">
        <v>70</v>
      </c>
      <c r="I19" s="96"/>
      <c r="J19" s="47"/>
      <c r="K19" s="65">
        <v>0</v>
      </c>
      <c r="L19" s="47">
        <v>2</v>
      </c>
      <c r="M19" s="89"/>
      <c r="N19" s="34"/>
      <c r="O19" s="26"/>
      <c r="P19" s="26"/>
      <c r="Q19" s="26"/>
      <c r="R19" s="26"/>
      <c r="S19" s="26"/>
      <c r="T19" s="22"/>
      <c r="U19" s="22"/>
    </row>
    <row r="20" spans="1:50" ht="15.75" x14ac:dyDescent="0.25">
      <c r="A20" s="41">
        <v>13</v>
      </c>
      <c r="B20" s="28" t="str">
        <f t="shared" si="0"/>
        <v>49ers - (Eric Ellison)</v>
      </c>
      <c r="C20" s="78" t="s">
        <v>30</v>
      </c>
      <c r="D20" s="78" t="s">
        <v>78</v>
      </c>
      <c r="E20" s="78" t="s">
        <v>41</v>
      </c>
      <c r="F20" s="78" t="s">
        <v>53</v>
      </c>
      <c r="G20" s="63"/>
      <c r="H20" s="81" t="s">
        <v>85</v>
      </c>
      <c r="I20" s="48"/>
      <c r="J20" s="48"/>
      <c r="K20" s="67">
        <v>0</v>
      </c>
      <c r="L20" s="48">
        <v>1</v>
      </c>
      <c r="M20" s="88"/>
      <c r="N20" s="40"/>
      <c r="O20" s="26"/>
      <c r="P20" s="26"/>
      <c r="Q20" s="26"/>
      <c r="R20" s="26"/>
      <c r="S20" s="26"/>
      <c r="T20" s="22"/>
      <c r="U20" s="22"/>
    </row>
    <row r="21" spans="1:50" s="35" customFormat="1" ht="15" customHeight="1" x14ac:dyDescent="0.25">
      <c r="A21" s="41">
        <v>14</v>
      </c>
      <c r="B21" s="28" t="str">
        <f t="shared" si="0"/>
        <v>Raiders - (John Cuni)</v>
      </c>
      <c r="C21" s="49" t="s">
        <v>37</v>
      </c>
      <c r="D21" s="49" t="s">
        <v>55</v>
      </c>
      <c r="E21" s="49" t="s">
        <v>41</v>
      </c>
      <c r="F21" s="49" t="s">
        <v>53</v>
      </c>
      <c r="G21" s="33"/>
      <c r="H21" s="66" t="s">
        <v>76</v>
      </c>
      <c r="I21" s="96"/>
      <c r="J21" s="21"/>
      <c r="K21" s="70">
        <v>1</v>
      </c>
      <c r="L21" s="21">
        <v>1</v>
      </c>
      <c r="M21" s="91"/>
      <c r="N21" s="40"/>
    </row>
    <row r="22" spans="1:50" s="27" customFormat="1" ht="15.75" x14ac:dyDescent="0.25">
      <c r="A22" s="41">
        <v>15</v>
      </c>
      <c r="B22" s="28" t="str">
        <f t="shared" ref="B22" si="1">+CONCATENATE(D22," - (",H22,")")</f>
        <v>Hurricanes - (Terrance Bunting)</v>
      </c>
      <c r="C22" s="50" t="s">
        <v>38</v>
      </c>
      <c r="D22" s="50" t="s">
        <v>42</v>
      </c>
      <c r="E22" s="50" t="s">
        <v>41</v>
      </c>
      <c r="F22" s="50" t="s">
        <v>53</v>
      </c>
      <c r="G22" s="30"/>
      <c r="H22" s="68" t="s">
        <v>75</v>
      </c>
      <c r="I22" s="30"/>
      <c r="J22" s="30"/>
      <c r="K22" s="67">
        <v>1</v>
      </c>
      <c r="L22" s="48">
        <v>0</v>
      </c>
      <c r="M22" s="88"/>
      <c r="N22" s="34"/>
      <c r="O22" s="43"/>
      <c r="P22" s="43"/>
      <c r="Q22" s="43"/>
      <c r="R22" s="43"/>
      <c r="S22" s="43"/>
      <c r="T22" s="43"/>
      <c r="U22" s="43"/>
    </row>
    <row r="23" spans="1:50" s="23" customFormat="1" ht="16.5" thickBot="1" x14ac:dyDescent="0.3">
      <c r="A23" s="41">
        <v>16</v>
      </c>
      <c r="B23" s="28" t="str">
        <f t="shared" si="0"/>
        <v xml:space="preserve"> - ()</v>
      </c>
      <c r="C23" s="75"/>
      <c r="D23" s="75"/>
      <c r="E23" s="75"/>
      <c r="F23" s="75"/>
      <c r="G23" s="76"/>
      <c r="H23" s="77"/>
      <c r="I23" s="21"/>
      <c r="J23" s="21"/>
      <c r="K23" s="82"/>
      <c r="L23" s="92"/>
      <c r="M23" s="93"/>
      <c r="N23" s="40"/>
      <c r="O23" s="26"/>
      <c r="P23" s="26"/>
      <c r="Q23" s="26"/>
      <c r="R23" s="26"/>
      <c r="S23" s="26"/>
      <c r="T23" s="22"/>
      <c r="U23" s="22"/>
    </row>
    <row r="24" spans="1:50" x14ac:dyDescent="0.25">
      <c r="C24" s="1"/>
      <c r="D24" s="4"/>
      <c r="E24" s="4"/>
      <c r="F24" s="4"/>
      <c r="G24" s="4"/>
      <c r="H24" s="4"/>
      <c r="J24" s="4"/>
      <c r="K24" s="19"/>
      <c r="L24" s="19"/>
      <c r="M24" s="19"/>
      <c r="N24" s="19"/>
      <c r="O24" s="26"/>
      <c r="P24" s="26"/>
      <c r="Q24" s="26"/>
      <c r="R24" s="26"/>
      <c r="S24" s="26"/>
      <c r="T24" s="22"/>
      <c r="U24" s="22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.75" x14ac:dyDescent="0.25">
      <c r="C25" s="60" t="s">
        <v>61</v>
      </c>
      <c r="D25" s="4"/>
      <c r="E25" s="4"/>
      <c r="F25" s="4"/>
      <c r="G25" s="4"/>
      <c r="H25" s="4"/>
      <c r="J25" s="4"/>
      <c r="K25" s="19"/>
      <c r="L25" s="19"/>
      <c r="M25" s="19"/>
      <c r="N25" s="19"/>
      <c r="O25" s="26"/>
      <c r="P25" s="26"/>
      <c r="Q25" s="26"/>
      <c r="R25" s="26"/>
      <c r="S25" s="26"/>
      <c r="T25" s="22"/>
      <c r="U25" s="22"/>
    </row>
    <row r="26" spans="1:50" ht="8.25" customHeight="1" x14ac:dyDescent="0.25">
      <c r="C26" s="1"/>
      <c r="D26" s="4"/>
      <c r="E26" s="4"/>
      <c r="F26" s="4"/>
      <c r="G26" s="4"/>
      <c r="H26" s="4"/>
      <c r="J26" s="4"/>
      <c r="K26" s="19"/>
      <c r="L26" s="19"/>
      <c r="M26" s="19"/>
      <c r="N26" s="19"/>
      <c r="O26" s="26"/>
      <c r="P26" s="26"/>
      <c r="Q26" s="26"/>
      <c r="R26" s="26"/>
      <c r="S26" s="26"/>
      <c r="T26" s="22"/>
      <c r="U26" s="22"/>
    </row>
    <row r="27" spans="1:50" ht="15" hidden="1" customHeight="1" x14ac:dyDescent="0.25">
      <c r="C27" s="56" t="s">
        <v>92</v>
      </c>
      <c r="D27" s="4"/>
      <c r="E27" s="4"/>
      <c r="F27" s="4"/>
      <c r="G27" s="4"/>
      <c r="H27" s="14"/>
      <c r="J27" s="4"/>
      <c r="K27" s="19"/>
      <c r="L27" s="19"/>
      <c r="M27" s="19"/>
      <c r="N27" s="19"/>
      <c r="O27" s="26"/>
      <c r="P27" s="26"/>
      <c r="Q27" s="26"/>
      <c r="R27" s="26"/>
      <c r="S27" s="26"/>
      <c r="T27" s="22"/>
      <c r="U27" s="22"/>
    </row>
    <row r="28" spans="1:50" ht="15" hidden="1" customHeight="1" x14ac:dyDescent="0.25">
      <c r="C28" s="56" t="s">
        <v>54</v>
      </c>
      <c r="D28" s="2" t="s">
        <v>0</v>
      </c>
      <c r="E28" s="110" t="s">
        <v>11</v>
      </c>
      <c r="F28" s="110"/>
      <c r="G28" s="110"/>
      <c r="H28" s="5" t="s">
        <v>59</v>
      </c>
      <c r="I28" s="20"/>
      <c r="J28" s="5" t="s">
        <v>60</v>
      </c>
      <c r="K28" s="29" t="s">
        <v>46</v>
      </c>
      <c r="L28" s="15"/>
      <c r="M28" s="5"/>
      <c r="N28" s="5"/>
      <c r="O28" s="26"/>
      <c r="P28" s="26"/>
      <c r="Q28" s="26"/>
      <c r="R28" s="26"/>
      <c r="S28" s="26"/>
    </row>
    <row r="29" spans="1:50" s="43" customFormat="1" ht="16.5" hidden="1" customHeight="1" x14ac:dyDescent="0.25">
      <c r="C29" s="18" t="s">
        <v>90</v>
      </c>
      <c r="D29" s="94" t="str">
        <f>+VLOOKUP(E29,$A$8:$G$23,5,FALSE)</f>
        <v>13-15</v>
      </c>
      <c r="E29" s="94">
        <v>15</v>
      </c>
      <c r="F29" s="94" t="s">
        <v>18</v>
      </c>
      <c r="G29" s="94">
        <v>14</v>
      </c>
      <c r="H29" s="103" t="str">
        <f>+VLOOKUP(E29,$A$8:$B$23,2,FALSE)</f>
        <v>Hurricanes - (Terrance Bunting)</v>
      </c>
      <c r="I29" s="94" t="s">
        <v>18</v>
      </c>
      <c r="J29" s="103" t="str">
        <f>+VLOOKUP(G29,$A$8:$B$23,2)</f>
        <v>Raiders - (John Cuni)</v>
      </c>
      <c r="K29" s="94">
        <v>1</v>
      </c>
      <c r="L29" s="9"/>
      <c r="P29" s="43" t="s">
        <v>94</v>
      </c>
      <c r="U29" s="9"/>
      <c r="V29" s="45"/>
      <c r="W29" s="45"/>
    </row>
    <row r="30" spans="1:50" ht="16.5" hidden="1" customHeight="1" x14ac:dyDescent="0.25">
      <c r="C30" s="18" t="s">
        <v>90</v>
      </c>
      <c r="D30" s="94" t="str">
        <f t="shared" ref="D30:D37" si="2">+VLOOKUP(E30,$A$8:$G$23,5,FALSE)</f>
        <v>7-9</v>
      </c>
      <c r="E30" s="94">
        <v>3</v>
      </c>
      <c r="F30" s="94" t="s">
        <v>18</v>
      </c>
      <c r="G30" s="94">
        <v>4</v>
      </c>
      <c r="H30" s="103" t="str">
        <f t="shared" ref="H30:H39" si="3">+VLOOKUP(E30,$A$8:$B$23,2,FALSE)</f>
        <v>Patriots - (Eric Ellison)</v>
      </c>
      <c r="I30" s="94" t="s">
        <v>18</v>
      </c>
      <c r="J30" s="103" t="str">
        <f t="shared" ref="J30:J39" si="4">+VLOOKUP(G30,$A$8:$B$23,2)</f>
        <v>Chiefs - (Brian Rock)</v>
      </c>
      <c r="K30" s="94">
        <v>2</v>
      </c>
      <c r="L30" s="9"/>
      <c r="M30" s="98"/>
      <c r="N30" s="25"/>
      <c r="O30" s="26"/>
      <c r="P30" s="25" t="s">
        <v>95</v>
      </c>
      <c r="Q30" s="26"/>
      <c r="R30" s="26"/>
      <c r="S30" s="26"/>
      <c r="U30" s="9"/>
      <c r="V30" s="7"/>
      <c r="W30" s="7"/>
    </row>
    <row r="31" spans="1:50" s="22" customFormat="1" ht="16.5" hidden="1" customHeight="1" x14ac:dyDescent="0.25">
      <c r="C31" s="105" t="s">
        <v>90</v>
      </c>
      <c r="D31" s="106" t="str">
        <f t="shared" si="2"/>
        <v>7-9</v>
      </c>
      <c r="E31" s="106">
        <v>5</v>
      </c>
      <c r="F31" s="106" t="s">
        <v>18</v>
      </c>
      <c r="G31" s="106">
        <v>6</v>
      </c>
      <c r="H31" s="107" t="str">
        <f t="shared" si="3"/>
        <v>Seahawks - (Scott Moore)</v>
      </c>
      <c r="I31" s="106" t="s">
        <v>18</v>
      </c>
      <c r="J31" s="107" t="str">
        <f t="shared" si="4"/>
        <v>Bengals - (Noah Smith)</v>
      </c>
      <c r="K31" s="106">
        <v>3</v>
      </c>
      <c r="L31" s="9"/>
      <c r="M31" s="98"/>
      <c r="N31" s="25"/>
      <c r="O31" s="26"/>
      <c r="P31" s="26" t="s">
        <v>96</v>
      </c>
      <c r="Q31" s="26"/>
      <c r="R31" s="26"/>
      <c r="S31" s="26"/>
      <c r="U31" s="9"/>
      <c r="V31" s="7"/>
      <c r="W31" s="7"/>
    </row>
    <row r="32" spans="1:50" s="43" customFormat="1" ht="16.5" hidden="1" customHeight="1" x14ac:dyDescent="0.25">
      <c r="C32" s="18" t="s">
        <v>43</v>
      </c>
      <c r="D32" s="94" t="str">
        <f t="shared" ref="D32:D36" si="5">+VLOOKUP(E32,$A$8:$G$23,5,FALSE)</f>
        <v>13-15</v>
      </c>
      <c r="E32" s="94">
        <v>13</v>
      </c>
      <c r="F32" s="94" t="s">
        <v>18</v>
      </c>
      <c r="G32" s="94">
        <v>14</v>
      </c>
      <c r="H32" s="103" t="str">
        <f>+VLOOKUP(E32,$A$8:$B$23,2,FALSE)</f>
        <v>49ers - (Eric Ellison)</v>
      </c>
      <c r="I32" s="94" t="s">
        <v>18</v>
      </c>
      <c r="J32" s="103" t="str">
        <f>+VLOOKUP(G32,$A$8:$B$23,2)</f>
        <v>Raiders - (John Cuni)</v>
      </c>
      <c r="K32" s="94">
        <v>1</v>
      </c>
      <c r="L32" s="9"/>
      <c r="P32" s="43" t="s">
        <v>97</v>
      </c>
      <c r="U32" s="9"/>
      <c r="V32" s="45"/>
      <c r="W32" s="45"/>
    </row>
    <row r="33" spans="3:23" s="43" customFormat="1" hidden="1" x14ac:dyDescent="0.25">
      <c r="C33" s="101" t="s">
        <v>43</v>
      </c>
      <c r="D33" s="94" t="str">
        <f t="shared" si="5"/>
        <v>7-9</v>
      </c>
      <c r="E33" s="94">
        <v>3</v>
      </c>
      <c r="F33" s="94" t="s">
        <v>18</v>
      </c>
      <c r="G33" s="94">
        <v>5</v>
      </c>
      <c r="H33" s="103" t="str">
        <f>+VLOOKUP(E33,$A$8:$B$23,2,FALSE)</f>
        <v>Patriots - (Eric Ellison)</v>
      </c>
      <c r="I33" s="94" t="s">
        <v>18</v>
      </c>
      <c r="J33" s="103" t="str">
        <f>+VLOOKUP(G33,$A$8:$B$23,2)</f>
        <v>Seahawks - (Scott Moore)</v>
      </c>
      <c r="K33" s="94">
        <v>2</v>
      </c>
      <c r="P33" s="43" t="s">
        <v>98</v>
      </c>
    </row>
    <row r="34" spans="3:23" s="43" customFormat="1" hidden="1" x14ac:dyDescent="0.25">
      <c r="C34" s="101" t="s">
        <v>43</v>
      </c>
      <c r="D34" s="94" t="str">
        <f t="shared" si="5"/>
        <v>7-9</v>
      </c>
      <c r="E34" s="94">
        <v>4</v>
      </c>
      <c r="F34" s="94" t="s">
        <v>18</v>
      </c>
      <c r="G34" s="94">
        <v>6</v>
      </c>
      <c r="H34" s="103" t="str">
        <f>+VLOOKUP(E34,$A$8:$B$23,2,FALSE)</f>
        <v>Chiefs - (Brian Rock)</v>
      </c>
      <c r="I34" s="94" t="s">
        <v>18</v>
      </c>
      <c r="J34" s="103" t="str">
        <f>+VLOOKUP(G34,$A$8:$B$23,2)</f>
        <v>Bengals - (Noah Smith)</v>
      </c>
      <c r="K34" s="94">
        <v>3</v>
      </c>
      <c r="P34" s="43" t="s">
        <v>99</v>
      </c>
    </row>
    <row r="35" spans="3:23" ht="16.5" hidden="1" customHeight="1" x14ac:dyDescent="0.25">
      <c r="C35" s="105" t="s">
        <v>43</v>
      </c>
      <c r="D35" s="106" t="str">
        <f t="shared" si="5"/>
        <v>5-6</v>
      </c>
      <c r="E35" s="106">
        <v>1</v>
      </c>
      <c r="F35" s="106" t="s">
        <v>18</v>
      </c>
      <c r="G35" s="106">
        <v>2</v>
      </c>
      <c r="H35" s="107" t="str">
        <f>+VLOOKUP(E35,$A$8:$B$23,2,FALSE)</f>
        <v>Knights - (Jagindra Rambharos)</v>
      </c>
      <c r="I35" s="106" t="s">
        <v>18</v>
      </c>
      <c r="J35" s="107" t="str">
        <f>+VLOOKUP(G35,$A$8:$B$23,2)</f>
        <v>Seminoles - (Rudy Garcia)</v>
      </c>
      <c r="K35" s="106" t="s">
        <v>91</v>
      </c>
      <c r="L35" s="9"/>
      <c r="M35" s="98"/>
      <c r="N35" s="25"/>
      <c r="O35" s="26"/>
      <c r="P35" s="25" t="s">
        <v>100</v>
      </c>
      <c r="Q35" s="26"/>
      <c r="R35" s="26"/>
      <c r="S35" s="26"/>
      <c r="U35" s="9"/>
      <c r="V35" s="7"/>
      <c r="W35" s="7"/>
    </row>
    <row r="36" spans="3:23" ht="16.5" hidden="1" customHeight="1" x14ac:dyDescent="0.25">
      <c r="C36" s="18" t="s">
        <v>44</v>
      </c>
      <c r="D36" s="94" t="str">
        <f t="shared" si="5"/>
        <v>10-12</v>
      </c>
      <c r="E36" s="94">
        <v>7</v>
      </c>
      <c r="F36" s="94" t="s">
        <v>18</v>
      </c>
      <c r="G36" s="94">
        <v>8</v>
      </c>
      <c r="H36" s="103" t="str">
        <f t="shared" si="3"/>
        <v>Rams - (Joey Walhberg)</v>
      </c>
      <c r="I36" s="94" t="s">
        <v>18</v>
      </c>
      <c r="J36" s="103" t="str">
        <f t="shared" si="4"/>
        <v>Gators - (Anthony Jackson)</v>
      </c>
      <c r="K36" s="94">
        <v>1</v>
      </c>
      <c r="L36" s="9"/>
      <c r="O36" s="26"/>
      <c r="P36" s="26" t="s">
        <v>101</v>
      </c>
      <c r="Q36" s="26"/>
      <c r="R36" s="26"/>
      <c r="S36" s="26"/>
      <c r="U36" s="9"/>
      <c r="V36" s="7"/>
      <c r="W36" s="7"/>
    </row>
    <row r="37" spans="3:23" s="22" customFormat="1" ht="16.5" hidden="1" customHeight="1" x14ac:dyDescent="0.25">
      <c r="C37" s="18" t="s">
        <v>44</v>
      </c>
      <c r="D37" s="94" t="str">
        <f t="shared" si="2"/>
        <v>10-12</v>
      </c>
      <c r="E37" s="94">
        <v>9</v>
      </c>
      <c r="F37" s="94" t="s">
        <v>18</v>
      </c>
      <c r="G37" s="94">
        <v>10</v>
      </c>
      <c r="H37" s="103" t="str">
        <f t="shared" si="3"/>
        <v>Bucs - (Jason LoRicco)</v>
      </c>
      <c r="I37" s="94" t="s">
        <v>18</v>
      </c>
      <c r="J37" s="103" t="str">
        <f t="shared" si="4"/>
        <v>Panthers - (Tom Sheppard)</v>
      </c>
      <c r="K37" s="94">
        <v>2</v>
      </c>
      <c r="L37" s="9"/>
      <c r="O37" s="26"/>
      <c r="P37" s="26" t="s">
        <v>102</v>
      </c>
      <c r="Q37" s="26"/>
      <c r="R37" s="26"/>
      <c r="S37" s="26"/>
      <c r="U37" s="9"/>
      <c r="V37" s="7"/>
      <c r="W37" s="7"/>
    </row>
    <row r="38" spans="3:23" s="43" customFormat="1" ht="16.5" hidden="1" customHeight="1" x14ac:dyDescent="0.25">
      <c r="C38" s="105" t="s">
        <v>44</v>
      </c>
      <c r="D38" s="106" t="str">
        <f>+VLOOKUP(E38,$A$8:$G$23,5,FALSE)</f>
        <v>10-12</v>
      </c>
      <c r="E38" s="106">
        <v>11</v>
      </c>
      <c r="F38" s="106" t="s">
        <v>18</v>
      </c>
      <c r="G38" s="106">
        <v>12</v>
      </c>
      <c r="H38" s="107" t="str">
        <f t="shared" si="3"/>
        <v>Tigers - (Kim Rajaram)</v>
      </c>
      <c r="I38" s="106" t="s">
        <v>18</v>
      </c>
      <c r="J38" s="107" t="str">
        <f t="shared" si="4"/>
        <v>Dolphins - (Williams Quesenberry )</v>
      </c>
      <c r="K38" s="106">
        <v>3</v>
      </c>
      <c r="L38" s="9"/>
      <c r="P38" s="43" t="s">
        <v>103</v>
      </c>
      <c r="U38" s="9"/>
      <c r="V38" s="45"/>
      <c r="W38" s="45"/>
    </row>
    <row r="39" spans="3:23" s="43" customFormat="1" hidden="1" x14ac:dyDescent="0.25">
      <c r="C39" s="104" t="s">
        <v>45</v>
      </c>
      <c r="D39" s="94" t="s">
        <v>40</v>
      </c>
      <c r="E39" s="94">
        <v>11</v>
      </c>
      <c r="F39" s="94" t="s">
        <v>18</v>
      </c>
      <c r="G39" s="94">
        <v>10</v>
      </c>
      <c r="H39" s="108" t="str">
        <f t="shared" si="3"/>
        <v>Tigers - (Kim Rajaram)</v>
      </c>
      <c r="I39" s="94" t="s">
        <v>18</v>
      </c>
      <c r="J39" s="108" t="str">
        <f t="shared" si="4"/>
        <v>Panthers - (Tom Sheppard)</v>
      </c>
      <c r="K39" s="94">
        <v>1</v>
      </c>
      <c r="P39" s="43" t="s">
        <v>106</v>
      </c>
    </row>
    <row r="40" spans="3:23" s="43" customFormat="1" hidden="1" x14ac:dyDescent="0.25">
      <c r="C40" s="104" t="s">
        <v>45</v>
      </c>
      <c r="D40" s="94" t="s">
        <v>40</v>
      </c>
      <c r="E40" s="94">
        <v>7</v>
      </c>
      <c r="F40" s="94" t="s">
        <v>18</v>
      </c>
      <c r="G40" s="94">
        <v>12</v>
      </c>
      <c r="H40" s="108" t="str">
        <f t="shared" ref="H40" si="6">+VLOOKUP(E40,$A$8:$B$23,2,FALSE)</f>
        <v>Rams - (Joey Walhberg)</v>
      </c>
      <c r="I40" s="109" t="s">
        <v>18</v>
      </c>
      <c r="J40" s="108" t="str">
        <f t="shared" ref="J40" si="7">+VLOOKUP(G40,$A$8:$B$23,2)</f>
        <v>Dolphins - (Williams Quesenberry )</v>
      </c>
      <c r="K40" s="94">
        <v>2</v>
      </c>
      <c r="P40" s="43" t="s">
        <v>104</v>
      </c>
    </row>
    <row r="41" spans="3:23" s="43" customFormat="1" hidden="1" x14ac:dyDescent="0.25">
      <c r="C41" s="104" t="s">
        <v>45</v>
      </c>
      <c r="D41" s="94" t="s">
        <v>40</v>
      </c>
      <c r="E41" s="94">
        <v>9</v>
      </c>
      <c r="F41" s="94" t="s">
        <v>18</v>
      </c>
      <c r="G41" s="94">
        <v>8</v>
      </c>
      <c r="H41" s="108" t="str">
        <f t="shared" ref="H41" si="8">+VLOOKUP(E41,$A$8:$B$23,2,FALSE)</f>
        <v>Bucs - (Jason LoRicco)</v>
      </c>
      <c r="I41" s="109" t="s">
        <v>18</v>
      </c>
      <c r="J41" s="108" t="str">
        <f t="shared" ref="J41" si="9">+VLOOKUP(G41,$A$8:$B$23,2)</f>
        <v>Gators - (Anthony Jackson)</v>
      </c>
      <c r="K41" s="94">
        <v>3</v>
      </c>
      <c r="P41" s="43" t="s">
        <v>105</v>
      </c>
    </row>
    <row r="42" spans="3:23" s="43" customFormat="1" hidden="1" x14ac:dyDescent="0.25">
      <c r="C42" s="102"/>
      <c r="D42" s="45"/>
      <c r="E42" s="45"/>
      <c r="F42" s="45"/>
      <c r="G42" s="45"/>
      <c r="H42" s="102"/>
      <c r="I42" s="45"/>
      <c r="J42" s="102"/>
      <c r="K42" s="45"/>
    </row>
    <row r="43" spans="3:23" s="43" customFormat="1" hidden="1" x14ac:dyDescent="0.25">
      <c r="C43" s="27"/>
      <c r="D43" s="27"/>
      <c r="E43" s="9"/>
      <c r="F43" s="9"/>
      <c r="G43" s="9"/>
      <c r="H43" s="27"/>
      <c r="I43" s="45"/>
      <c r="J43" s="27"/>
      <c r="K43" s="27"/>
    </row>
    <row r="44" spans="3:23" x14ac:dyDescent="0.25">
      <c r="C44" s="56" t="s">
        <v>62</v>
      </c>
      <c r="D44" s="45"/>
      <c r="E44" s="45"/>
      <c r="F44" s="45"/>
      <c r="G44" s="45"/>
      <c r="H44" s="45"/>
      <c r="I44" s="45"/>
      <c r="J44" s="45"/>
      <c r="K44" s="27"/>
      <c r="L44" s="9"/>
      <c r="M44" s="46"/>
      <c r="N44" s="26"/>
      <c r="O44" s="26"/>
      <c r="P44" s="26"/>
      <c r="Q44" s="26"/>
      <c r="R44" s="26"/>
      <c r="S44" s="26"/>
    </row>
    <row r="45" spans="3:23" s="43" customFormat="1" x14ac:dyDescent="0.25">
      <c r="C45" s="56" t="s">
        <v>54</v>
      </c>
      <c r="D45" s="97" t="s">
        <v>0</v>
      </c>
      <c r="E45" s="110" t="s">
        <v>11</v>
      </c>
      <c r="F45" s="110"/>
      <c r="G45" s="110"/>
      <c r="H45" s="5" t="s">
        <v>59</v>
      </c>
      <c r="I45" s="97"/>
      <c r="J45" s="5" t="s">
        <v>60</v>
      </c>
      <c r="K45" s="97" t="s">
        <v>46</v>
      </c>
      <c r="L45" s="9"/>
      <c r="M45" s="46"/>
    </row>
    <row r="46" spans="3:23" s="43" customFormat="1" ht="16.5" customHeight="1" x14ac:dyDescent="0.25">
      <c r="C46" s="100" t="s">
        <v>43</v>
      </c>
      <c r="D46" s="45" t="str">
        <f t="shared" ref="D46:D50" si="10">+VLOOKUP(E46,$A$8:$G$23,5,FALSE)</f>
        <v>5-6</v>
      </c>
      <c r="E46" s="9">
        <v>1</v>
      </c>
      <c r="F46" s="45" t="s">
        <v>18</v>
      </c>
      <c r="G46" s="45">
        <v>2</v>
      </c>
      <c r="H46" s="46" t="str">
        <f t="shared" ref="H46:H50" si="11">+VLOOKUP(E46,$A$8:$B$23,2,FALSE)</f>
        <v>Knights - (Jagindra Rambharos)</v>
      </c>
      <c r="I46" s="45" t="s">
        <v>18</v>
      </c>
      <c r="J46" s="46" t="str">
        <f t="shared" ref="J46:J50" si="12">+VLOOKUP(G46,$A$8:$B$23,2)</f>
        <v>Seminoles - (Rudy Garcia)</v>
      </c>
      <c r="K46" s="9">
        <v>1</v>
      </c>
      <c r="L46" s="9"/>
      <c r="M46" s="46"/>
      <c r="N46"/>
      <c r="U46" s="9"/>
      <c r="V46" s="45"/>
      <c r="W46" s="45"/>
    </row>
    <row r="47" spans="3:23" s="43" customFormat="1" ht="16.5" customHeight="1" x14ac:dyDescent="0.25">
      <c r="C47" s="100" t="s">
        <v>43</v>
      </c>
      <c r="D47" s="45" t="str">
        <f t="shared" si="10"/>
        <v>7-9</v>
      </c>
      <c r="E47" s="9">
        <v>3</v>
      </c>
      <c r="F47" s="45" t="s">
        <v>18</v>
      </c>
      <c r="G47" s="45">
        <v>6</v>
      </c>
      <c r="H47" s="46" t="str">
        <f t="shared" si="11"/>
        <v>Patriots - (Eric Ellison)</v>
      </c>
      <c r="I47" s="45" t="s">
        <v>18</v>
      </c>
      <c r="J47" s="46" t="str">
        <f t="shared" si="12"/>
        <v>Bengals - (Noah Smith)</v>
      </c>
      <c r="K47" s="9">
        <v>2</v>
      </c>
      <c r="L47" s="9"/>
      <c r="M47" s="46"/>
      <c r="N47" s="22"/>
      <c r="U47" s="9"/>
      <c r="V47" s="45"/>
      <c r="W47" s="45"/>
    </row>
    <row r="48" spans="3:23" s="43" customFormat="1" ht="16.5" customHeight="1" x14ac:dyDescent="0.25">
      <c r="C48" s="100" t="s">
        <v>43</v>
      </c>
      <c r="D48" s="45" t="str">
        <f t="shared" si="10"/>
        <v>7-9</v>
      </c>
      <c r="E48" s="9">
        <v>5</v>
      </c>
      <c r="F48" s="45" t="s">
        <v>18</v>
      </c>
      <c r="G48" s="45">
        <v>4</v>
      </c>
      <c r="H48" s="46" t="str">
        <f t="shared" si="11"/>
        <v>Seahawks - (Scott Moore)</v>
      </c>
      <c r="I48" s="45" t="s">
        <v>18</v>
      </c>
      <c r="J48" s="46" t="str">
        <f t="shared" si="12"/>
        <v>Chiefs - (Brian Rock)</v>
      </c>
      <c r="K48" s="9">
        <v>3</v>
      </c>
      <c r="L48" s="9"/>
      <c r="M48" s="46"/>
      <c r="U48" s="9"/>
      <c r="V48" s="45"/>
      <c r="W48" s="45"/>
    </row>
    <row r="49" spans="3:23" s="43" customFormat="1" ht="16.5" customHeight="1" x14ac:dyDescent="0.25">
      <c r="C49" s="100" t="s">
        <v>44</v>
      </c>
      <c r="D49" s="45" t="str">
        <f>+VLOOKUP(E49,$A$8:$G$23,5,FALSE)</f>
        <v>10-12</v>
      </c>
      <c r="E49" s="9">
        <v>9</v>
      </c>
      <c r="F49" s="45" t="s">
        <v>18</v>
      </c>
      <c r="G49" s="45">
        <v>7</v>
      </c>
      <c r="H49" s="46" t="str">
        <f>+VLOOKUP(E49,$A$8:$B$23,2,FALSE)</f>
        <v>Bucs - (Jason LoRicco)</v>
      </c>
      <c r="I49" s="45" t="s">
        <v>18</v>
      </c>
      <c r="J49" s="46" t="str">
        <f>+VLOOKUP(G49,$A$8:$B$23,2)</f>
        <v>Rams - (Joey Walhberg)</v>
      </c>
      <c r="K49" s="9">
        <v>1</v>
      </c>
      <c r="L49" s="9"/>
      <c r="M49" s="46"/>
      <c r="U49" s="9"/>
      <c r="V49" s="45"/>
      <c r="W49" s="45"/>
    </row>
    <row r="50" spans="3:23" s="43" customFormat="1" ht="16.5" customHeight="1" x14ac:dyDescent="0.25">
      <c r="C50" s="100" t="s">
        <v>44</v>
      </c>
      <c r="D50" s="45" t="str">
        <f t="shared" si="10"/>
        <v>10-12</v>
      </c>
      <c r="E50" s="9">
        <v>12</v>
      </c>
      <c r="F50" s="45" t="s">
        <v>18</v>
      </c>
      <c r="G50" s="45">
        <v>10</v>
      </c>
      <c r="H50" s="46" t="str">
        <f t="shared" si="11"/>
        <v>Dolphins - (Williams Quesenberry )</v>
      </c>
      <c r="I50" s="45" t="s">
        <v>18</v>
      </c>
      <c r="J50" s="46" t="str">
        <f t="shared" si="12"/>
        <v>Panthers - (Tom Sheppard)</v>
      </c>
      <c r="K50" s="9">
        <v>2</v>
      </c>
      <c r="L50" s="9"/>
      <c r="M50" s="46"/>
      <c r="U50" s="9"/>
      <c r="V50" s="45"/>
      <c r="W50" s="45"/>
    </row>
    <row r="51" spans="3:23" s="43" customFormat="1" ht="16.5" customHeight="1" x14ac:dyDescent="0.25">
      <c r="C51" s="100" t="s">
        <v>44</v>
      </c>
      <c r="D51" s="45" t="str">
        <f>+VLOOKUP(E51,$A$8:$G$23,5,FALSE)</f>
        <v>13-15</v>
      </c>
      <c r="E51" s="9">
        <v>14</v>
      </c>
      <c r="F51" s="45" t="s">
        <v>18</v>
      </c>
      <c r="G51" s="45">
        <v>15</v>
      </c>
      <c r="H51" s="46" t="str">
        <f>+VLOOKUP(E51,$A$8:$B$23,2,FALSE)</f>
        <v>Raiders - (John Cuni)</v>
      </c>
      <c r="I51" s="45" t="s">
        <v>18</v>
      </c>
      <c r="J51" s="46" t="str">
        <f>+VLOOKUP(G51,$A$8:$B$23,2)</f>
        <v>Hurricanes - (Terrance Bunting)</v>
      </c>
      <c r="K51" s="9">
        <v>3</v>
      </c>
      <c r="L51" s="9"/>
      <c r="M51" s="46"/>
      <c r="U51" s="9"/>
      <c r="V51" s="45"/>
      <c r="W51" s="45"/>
    </row>
    <row r="52" spans="3:23" s="43" customFormat="1" ht="16.5" customHeight="1" x14ac:dyDescent="0.25">
      <c r="C52" s="100" t="s">
        <v>45</v>
      </c>
      <c r="D52" s="45" t="str">
        <f>+VLOOKUP(E52,$A$8:$G$23,5,FALSE)</f>
        <v>10-12</v>
      </c>
      <c r="E52" s="9">
        <v>8</v>
      </c>
      <c r="F52" s="45" t="s">
        <v>18</v>
      </c>
      <c r="G52" s="45">
        <v>11</v>
      </c>
      <c r="H52" s="46" t="str">
        <f>+VLOOKUP(E52,$A$8:$B$23,2,FALSE)</f>
        <v>Gators - (Anthony Jackson)</v>
      </c>
      <c r="I52" s="45" t="s">
        <v>18</v>
      </c>
      <c r="J52" s="46" t="str">
        <f>+VLOOKUP(G52,$A$8:$B$23,2)</f>
        <v>Tigers - (Kim Rajaram)</v>
      </c>
      <c r="K52" s="9">
        <v>2</v>
      </c>
      <c r="L52" s="9"/>
      <c r="M52" s="46"/>
      <c r="U52" s="9"/>
      <c r="V52" s="45"/>
      <c r="W52" s="45"/>
    </row>
    <row r="53" spans="3:23" s="43" customFormat="1" ht="16.5" customHeight="1" x14ac:dyDescent="0.25">
      <c r="C53" s="100" t="s">
        <v>45</v>
      </c>
      <c r="D53" s="45" t="str">
        <f>+VLOOKUP(E53,$A$8:$G$23,5,FALSE)</f>
        <v>13-15</v>
      </c>
      <c r="E53" s="9">
        <v>13</v>
      </c>
      <c r="F53" s="45" t="s">
        <v>18</v>
      </c>
      <c r="G53" s="45">
        <v>15</v>
      </c>
      <c r="H53" s="46" t="str">
        <f>+VLOOKUP(E53,$A$8:$B$23,2,FALSE)</f>
        <v>49ers - (Eric Ellison)</v>
      </c>
      <c r="I53" s="45" t="s">
        <v>18</v>
      </c>
      <c r="J53" s="46" t="str">
        <f>+VLOOKUP(G53,$A$8:$B$23,2)</f>
        <v>Hurricanes - (Terrance Bunting)</v>
      </c>
      <c r="K53" s="9">
        <v>3</v>
      </c>
      <c r="L53" s="9"/>
      <c r="M53" s="46"/>
      <c r="U53" s="9"/>
      <c r="V53" s="45"/>
      <c r="W53" s="45"/>
    </row>
    <row r="54" spans="3:23" ht="12" customHeight="1" x14ac:dyDescent="0.25">
      <c r="C54" s="100"/>
      <c r="D54" s="45"/>
      <c r="E54" s="45"/>
      <c r="F54" s="45"/>
      <c r="G54" s="45"/>
      <c r="H54" s="45"/>
      <c r="I54" s="45"/>
      <c r="J54" s="45"/>
      <c r="K54" s="27"/>
      <c r="L54" s="9"/>
      <c r="M54" s="46"/>
      <c r="N54" s="26"/>
      <c r="O54" s="26"/>
      <c r="P54" s="26"/>
      <c r="Q54" s="26"/>
      <c r="R54" s="26"/>
      <c r="S54" s="26"/>
    </row>
    <row r="55" spans="3:23" collapsed="1" x14ac:dyDescent="0.25">
      <c r="C55" s="56" t="s">
        <v>63</v>
      </c>
      <c r="D55" s="45"/>
      <c r="E55" s="45"/>
      <c r="F55" s="45"/>
      <c r="G55" s="45"/>
      <c r="H55" s="45"/>
      <c r="I55" s="45"/>
      <c r="J55" s="45"/>
      <c r="K55" s="27"/>
      <c r="L55" s="9"/>
      <c r="M55" s="46"/>
      <c r="N55" s="26"/>
      <c r="O55" s="26"/>
      <c r="P55" s="26"/>
      <c r="Q55" s="26"/>
      <c r="R55" s="26"/>
      <c r="S55" s="26"/>
    </row>
    <row r="56" spans="3:23" s="43" customFormat="1" x14ac:dyDescent="0.25">
      <c r="C56" s="56" t="s">
        <v>54</v>
      </c>
      <c r="D56" s="97" t="s">
        <v>0</v>
      </c>
      <c r="E56" s="110" t="s">
        <v>11</v>
      </c>
      <c r="F56" s="110"/>
      <c r="G56" s="110"/>
      <c r="H56" s="5" t="s">
        <v>59</v>
      </c>
      <c r="I56" s="97"/>
      <c r="J56" s="5" t="s">
        <v>60</v>
      </c>
      <c r="K56" s="97" t="s">
        <v>46</v>
      </c>
      <c r="L56" s="9"/>
      <c r="M56" s="46"/>
    </row>
    <row r="57" spans="3:23" s="43" customFormat="1" ht="16.5" customHeight="1" x14ac:dyDescent="0.25">
      <c r="C57" s="100" t="s">
        <v>43</v>
      </c>
      <c r="D57" s="45" t="str">
        <f t="shared" ref="D57:D63" si="13">+VLOOKUP(E57,$A$8:$G$23,5,FALSE)</f>
        <v>5-6</v>
      </c>
      <c r="E57" s="9">
        <v>1</v>
      </c>
      <c r="F57" s="45" t="s">
        <v>18</v>
      </c>
      <c r="G57" s="45">
        <v>2</v>
      </c>
      <c r="H57" s="46" t="str">
        <f t="shared" ref="H57:H63" si="14">+VLOOKUP(E57,$A$8:$B$23,2,FALSE)</f>
        <v>Knights - (Jagindra Rambharos)</v>
      </c>
      <c r="I57" s="45" t="s">
        <v>18</v>
      </c>
      <c r="J57" s="46" t="str">
        <f t="shared" ref="J57:J63" si="15">+VLOOKUP(G57,$A$8:$B$23,2)</f>
        <v>Seminoles - (Rudy Garcia)</v>
      </c>
      <c r="K57" s="9">
        <v>1</v>
      </c>
      <c r="L57" s="9"/>
      <c r="M57" s="46"/>
      <c r="U57" s="9"/>
      <c r="V57" s="45"/>
      <c r="W57" s="45"/>
    </row>
    <row r="58" spans="3:23" s="43" customFormat="1" ht="16.5" customHeight="1" x14ac:dyDescent="0.25">
      <c r="C58" s="100" t="s">
        <v>43</v>
      </c>
      <c r="D58" s="45" t="str">
        <f t="shared" si="13"/>
        <v>7-9</v>
      </c>
      <c r="E58" s="9">
        <v>3</v>
      </c>
      <c r="F58" s="45" t="s">
        <v>18</v>
      </c>
      <c r="G58" s="45">
        <v>4</v>
      </c>
      <c r="H58" s="46" t="str">
        <f t="shared" si="14"/>
        <v>Patriots - (Eric Ellison)</v>
      </c>
      <c r="I58" s="45" t="s">
        <v>18</v>
      </c>
      <c r="J58" s="46" t="str">
        <f t="shared" si="15"/>
        <v>Chiefs - (Brian Rock)</v>
      </c>
      <c r="K58" s="9">
        <v>2</v>
      </c>
      <c r="L58" s="9"/>
      <c r="M58" s="46"/>
      <c r="U58" s="9"/>
      <c r="V58" s="45"/>
      <c r="W58" s="45"/>
    </row>
    <row r="59" spans="3:23" s="43" customFormat="1" ht="16.5" customHeight="1" x14ac:dyDescent="0.25">
      <c r="C59" s="100" t="s">
        <v>43</v>
      </c>
      <c r="D59" s="45" t="str">
        <f t="shared" si="13"/>
        <v>7-9</v>
      </c>
      <c r="E59" s="9">
        <v>5</v>
      </c>
      <c r="F59" s="45" t="s">
        <v>18</v>
      </c>
      <c r="G59" s="45">
        <v>6</v>
      </c>
      <c r="H59" s="46" t="str">
        <f t="shared" si="14"/>
        <v>Seahawks - (Scott Moore)</v>
      </c>
      <c r="I59" s="45" t="s">
        <v>18</v>
      </c>
      <c r="J59" s="46" t="str">
        <f t="shared" si="15"/>
        <v>Bengals - (Noah Smith)</v>
      </c>
      <c r="K59" s="9">
        <v>3</v>
      </c>
      <c r="L59" s="9"/>
      <c r="M59" s="46"/>
      <c r="N59" s="46"/>
      <c r="U59" s="9"/>
      <c r="V59" s="45"/>
      <c r="W59" s="45"/>
    </row>
    <row r="60" spans="3:23" s="43" customFormat="1" ht="16.5" customHeight="1" x14ac:dyDescent="0.25">
      <c r="C60" s="100" t="s">
        <v>44</v>
      </c>
      <c r="D60" s="45" t="str">
        <f t="shared" si="13"/>
        <v>10-12</v>
      </c>
      <c r="E60" s="9">
        <v>8</v>
      </c>
      <c r="F60" s="45" t="s">
        <v>18</v>
      </c>
      <c r="G60" s="45">
        <v>12</v>
      </c>
      <c r="H60" s="46" t="str">
        <f t="shared" si="14"/>
        <v>Gators - (Anthony Jackson)</v>
      </c>
      <c r="I60" s="45" t="s">
        <v>18</v>
      </c>
      <c r="J60" s="46" t="str">
        <f t="shared" si="15"/>
        <v>Dolphins - (Williams Quesenberry )</v>
      </c>
      <c r="K60" s="9">
        <v>1</v>
      </c>
      <c r="L60" s="9"/>
      <c r="M60" s="46"/>
      <c r="U60" s="9"/>
      <c r="V60" s="45"/>
      <c r="W60" s="45"/>
    </row>
    <row r="61" spans="3:23" s="43" customFormat="1" ht="16.5" customHeight="1" x14ac:dyDescent="0.25">
      <c r="C61" s="100" t="s">
        <v>44</v>
      </c>
      <c r="D61" s="45" t="str">
        <f t="shared" si="13"/>
        <v>10-12</v>
      </c>
      <c r="E61" s="9">
        <v>10</v>
      </c>
      <c r="F61" s="45" t="s">
        <v>18</v>
      </c>
      <c r="G61" s="45">
        <v>7</v>
      </c>
      <c r="H61" s="46" t="str">
        <f t="shared" si="14"/>
        <v>Panthers - (Tom Sheppard)</v>
      </c>
      <c r="I61" s="45" t="s">
        <v>18</v>
      </c>
      <c r="J61" s="46" t="str">
        <f t="shared" si="15"/>
        <v>Rams - (Joey Walhberg)</v>
      </c>
      <c r="K61" s="9">
        <v>2</v>
      </c>
      <c r="L61" s="9"/>
      <c r="M61" s="46"/>
      <c r="U61" s="9"/>
      <c r="V61" s="45"/>
      <c r="W61" s="45"/>
    </row>
    <row r="62" spans="3:23" s="43" customFormat="1" ht="16.5" customHeight="1" x14ac:dyDescent="0.25">
      <c r="C62" s="100" t="s">
        <v>44</v>
      </c>
      <c r="D62" s="45" t="str">
        <f>+VLOOKUP(E62,$A$8:$G$23,5,FALSE)</f>
        <v>13-15</v>
      </c>
      <c r="E62" s="9">
        <v>14</v>
      </c>
      <c r="F62" s="45" t="s">
        <v>18</v>
      </c>
      <c r="G62" s="45">
        <v>13</v>
      </c>
      <c r="H62" s="46" t="str">
        <f>+VLOOKUP(E62,$A$8:$B$23,2,FALSE)</f>
        <v>Raiders - (John Cuni)</v>
      </c>
      <c r="I62" s="45" t="s">
        <v>18</v>
      </c>
      <c r="J62" s="46" t="str">
        <f>+VLOOKUP(G62,$A$8:$B$23,2)</f>
        <v>49ers - (Eric Ellison)</v>
      </c>
      <c r="K62" s="9">
        <v>3</v>
      </c>
      <c r="L62" s="9"/>
      <c r="M62" s="46"/>
      <c r="U62" s="9"/>
      <c r="V62" s="45"/>
      <c r="W62" s="45"/>
    </row>
    <row r="63" spans="3:23" s="43" customFormat="1" ht="16.5" customHeight="1" x14ac:dyDescent="0.25">
      <c r="C63" s="100" t="s">
        <v>45</v>
      </c>
      <c r="D63" s="45" t="str">
        <f t="shared" si="13"/>
        <v>10-12</v>
      </c>
      <c r="E63" s="9">
        <v>9</v>
      </c>
      <c r="F63" s="45" t="s">
        <v>18</v>
      </c>
      <c r="G63" s="45">
        <v>11</v>
      </c>
      <c r="H63" s="46" t="str">
        <f t="shared" si="14"/>
        <v>Bucs - (Jason LoRicco)</v>
      </c>
      <c r="I63" s="45" t="s">
        <v>18</v>
      </c>
      <c r="J63" s="46" t="str">
        <f t="shared" si="15"/>
        <v>Tigers - (Kim Rajaram)</v>
      </c>
      <c r="K63" s="9">
        <v>2</v>
      </c>
      <c r="L63" s="9"/>
      <c r="M63" s="46"/>
      <c r="U63" s="9"/>
      <c r="V63" s="45"/>
      <c r="W63" s="45"/>
    </row>
    <row r="64" spans="3:23" s="43" customFormat="1" ht="16.5" customHeight="1" x14ac:dyDescent="0.25">
      <c r="C64" s="100" t="s">
        <v>45</v>
      </c>
      <c r="D64" s="45" t="str">
        <f>+VLOOKUP(E64,$A$8:$G$23,5,FALSE)</f>
        <v>13-15</v>
      </c>
      <c r="E64" s="9">
        <v>15</v>
      </c>
      <c r="F64" s="45" t="s">
        <v>18</v>
      </c>
      <c r="G64" s="45">
        <v>13</v>
      </c>
      <c r="H64" s="46" t="str">
        <f>+VLOOKUP(E64,$A$8:$B$23,2,FALSE)</f>
        <v>Hurricanes - (Terrance Bunting)</v>
      </c>
      <c r="I64" s="45" t="s">
        <v>18</v>
      </c>
      <c r="J64" s="46" t="str">
        <f>+VLOOKUP(G64,$A$8:$B$23,2)</f>
        <v>49ers - (Eric Ellison)</v>
      </c>
      <c r="K64" s="9">
        <v>3</v>
      </c>
      <c r="L64" s="9"/>
      <c r="M64" s="46"/>
      <c r="U64" s="9"/>
      <c r="V64" s="45"/>
      <c r="W64" s="45"/>
    </row>
    <row r="65" spans="3:23" ht="12" customHeight="1" collapsed="1" x14ac:dyDescent="0.25">
      <c r="C65" s="100"/>
      <c r="D65" s="45"/>
      <c r="E65" s="45"/>
      <c r="F65" s="45"/>
      <c r="G65" s="45"/>
      <c r="H65" s="45"/>
      <c r="I65" s="45"/>
      <c r="J65" s="45"/>
      <c r="K65" s="27"/>
      <c r="L65" s="9"/>
      <c r="M65" s="46"/>
      <c r="N65" s="26"/>
      <c r="O65" s="26"/>
      <c r="P65" s="26"/>
      <c r="Q65" s="26"/>
      <c r="R65" s="26"/>
      <c r="S65" s="26"/>
    </row>
    <row r="66" spans="3:23" ht="14.45" customHeight="1" collapsed="1" x14ac:dyDescent="0.25">
      <c r="C66" s="56" t="s">
        <v>64</v>
      </c>
      <c r="D66" s="45"/>
      <c r="E66" s="45"/>
      <c r="F66" s="45"/>
      <c r="G66" s="45"/>
      <c r="H66" s="45"/>
      <c r="I66" s="45"/>
      <c r="J66" s="45"/>
      <c r="K66" s="27"/>
      <c r="L66" s="9"/>
      <c r="M66" s="46"/>
      <c r="N66" s="26"/>
      <c r="O66" s="26"/>
      <c r="P66" s="26"/>
      <c r="Q66" s="26"/>
      <c r="R66" s="26"/>
      <c r="S66" s="26"/>
    </row>
    <row r="67" spans="3:23" s="43" customFormat="1" ht="14.45" customHeight="1" x14ac:dyDescent="0.25">
      <c r="C67" s="56" t="s">
        <v>54</v>
      </c>
      <c r="D67" s="97" t="s">
        <v>0</v>
      </c>
      <c r="E67" s="110" t="s">
        <v>11</v>
      </c>
      <c r="F67" s="110"/>
      <c r="G67" s="110"/>
      <c r="H67" s="5" t="s">
        <v>59</v>
      </c>
      <c r="I67" s="97"/>
      <c r="J67" s="5" t="s">
        <v>60</v>
      </c>
      <c r="K67" s="97" t="s">
        <v>46</v>
      </c>
      <c r="L67" s="9"/>
      <c r="M67" s="46"/>
    </row>
    <row r="68" spans="3:23" s="43" customFormat="1" ht="16.5" customHeight="1" x14ac:dyDescent="0.25">
      <c r="C68" s="100" t="s">
        <v>43</v>
      </c>
      <c r="D68" s="45" t="str">
        <f t="shared" ref="D68:D72" si="16">+VLOOKUP(E68,$A$8:$G$23,5,FALSE)</f>
        <v>5-6</v>
      </c>
      <c r="E68" s="9">
        <v>1</v>
      </c>
      <c r="F68" s="45" t="s">
        <v>18</v>
      </c>
      <c r="G68" s="45">
        <v>2</v>
      </c>
      <c r="H68" s="46" t="str">
        <f t="shared" ref="H68:H72" si="17">+VLOOKUP(E68,$A$8:$B$23,2,FALSE)</f>
        <v>Knights - (Jagindra Rambharos)</v>
      </c>
      <c r="I68" s="45" t="s">
        <v>18</v>
      </c>
      <c r="J68" s="46" t="str">
        <f t="shared" ref="J68:J72" si="18">+VLOOKUP(G68,$A$8:$B$23,2)</f>
        <v>Seminoles - (Rudy Garcia)</v>
      </c>
      <c r="K68" s="9">
        <v>1</v>
      </c>
      <c r="L68" s="9"/>
      <c r="M68" s="46"/>
      <c r="U68" s="9"/>
      <c r="V68" s="45"/>
      <c r="W68" s="45"/>
    </row>
    <row r="69" spans="3:23" s="43" customFormat="1" ht="16.5" customHeight="1" x14ac:dyDescent="0.25">
      <c r="C69" s="100" t="s">
        <v>43</v>
      </c>
      <c r="D69" s="45" t="str">
        <f t="shared" si="16"/>
        <v>7-9</v>
      </c>
      <c r="E69" s="9">
        <v>3</v>
      </c>
      <c r="F69" s="45" t="s">
        <v>18</v>
      </c>
      <c r="G69" s="45">
        <v>5</v>
      </c>
      <c r="H69" s="46" t="str">
        <f t="shared" si="17"/>
        <v>Patriots - (Eric Ellison)</v>
      </c>
      <c r="I69" s="45" t="s">
        <v>18</v>
      </c>
      <c r="J69" s="46" t="str">
        <f t="shared" si="18"/>
        <v>Seahawks - (Scott Moore)</v>
      </c>
      <c r="K69" s="9">
        <v>2</v>
      </c>
      <c r="L69" s="9"/>
      <c r="M69" s="46"/>
      <c r="U69" s="9"/>
      <c r="V69" s="45"/>
      <c r="W69" s="45"/>
    </row>
    <row r="70" spans="3:23" s="43" customFormat="1" ht="16.5" customHeight="1" x14ac:dyDescent="0.25">
      <c r="C70" s="100" t="s">
        <v>43</v>
      </c>
      <c r="D70" s="45" t="str">
        <f t="shared" si="16"/>
        <v>7-9</v>
      </c>
      <c r="E70" s="9">
        <v>4</v>
      </c>
      <c r="F70" s="45" t="s">
        <v>18</v>
      </c>
      <c r="G70" s="45">
        <v>6</v>
      </c>
      <c r="H70" s="46" t="str">
        <f t="shared" si="17"/>
        <v>Chiefs - (Brian Rock)</v>
      </c>
      <c r="I70" s="45" t="s">
        <v>18</v>
      </c>
      <c r="J70" s="46" t="str">
        <f t="shared" si="18"/>
        <v>Bengals - (Noah Smith)</v>
      </c>
      <c r="K70" s="9">
        <v>3</v>
      </c>
      <c r="L70" s="9"/>
      <c r="M70" s="46"/>
      <c r="N70" s="46"/>
      <c r="U70" s="9"/>
      <c r="V70" s="45"/>
      <c r="W70" s="45"/>
    </row>
    <row r="71" spans="3:23" s="43" customFormat="1" ht="16.5" customHeight="1" x14ac:dyDescent="0.25">
      <c r="C71" s="100" t="s">
        <v>44</v>
      </c>
      <c r="D71" s="45" t="str">
        <f t="shared" si="16"/>
        <v>10-12</v>
      </c>
      <c r="E71" s="9">
        <v>7</v>
      </c>
      <c r="F71" s="45" t="s">
        <v>18</v>
      </c>
      <c r="G71" s="45">
        <v>11</v>
      </c>
      <c r="H71" s="46" t="str">
        <f t="shared" si="17"/>
        <v>Rams - (Joey Walhberg)</v>
      </c>
      <c r="I71" s="45" t="s">
        <v>18</v>
      </c>
      <c r="J71" s="46" t="str">
        <f t="shared" si="18"/>
        <v>Tigers - (Kim Rajaram)</v>
      </c>
      <c r="K71" s="9">
        <v>1</v>
      </c>
      <c r="L71" s="9"/>
      <c r="M71" s="46"/>
      <c r="U71" s="9"/>
      <c r="V71" s="45"/>
      <c r="W71" s="45"/>
    </row>
    <row r="72" spans="3:23" s="43" customFormat="1" ht="16.5" customHeight="1" x14ac:dyDescent="0.25">
      <c r="C72" s="100" t="s">
        <v>44</v>
      </c>
      <c r="D72" s="45" t="str">
        <f t="shared" si="16"/>
        <v>10-12</v>
      </c>
      <c r="E72" s="9">
        <v>9</v>
      </c>
      <c r="F72" s="45" t="s">
        <v>18</v>
      </c>
      <c r="G72" s="45">
        <v>12</v>
      </c>
      <c r="H72" s="46" t="str">
        <f t="shared" si="17"/>
        <v>Bucs - (Jason LoRicco)</v>
      </c>
      <c r="I72" s="45" t="s">
        <v>18</v>
      </c>
      <c r="J72" s="46" t="str">
        <f t="shared" si="18"/>
        <v>Dolphins - (Williams Quesenberry )</v>
      </c>
      <c r="K72" s="9">
        <v>2</v>
      </c>
      <c r="L72" s="9"/>
      <c r="M72" s="46"/>
      <c r="U72" s="9"/>
      <c r="V72" s="45"/>
      <c r="W72" s="45"/>
    </row>
    <row r="73" spans="3:23" s="43" customFormat="1" ht="16.5" customHeight="1" x14ac:dyDescent="0.25">
      <c r="C73" s="100" t="s">
        <v>44</v>
      </c>
      <c r="D73" s="45" t="str">
        <f>+VLOOKUP(E73,$A$8:$G$23,5,FALSE)</f>
        <v>13-15</v>
      </c>
      <c r="E73" s="9">
        <v>13</v>
      </c>
      <c r="F73" s="45" t="s">
        <v>18</v>
      </c>
      <c r="G73" s="45">
        <v>14</v>
      </c>
      <c r="H73" s="46" t="str">
        <f>+VLOOKUP(E73,$A$8:$B$23,2,FALSE)</f>
        <v>49ers - (Eric Ellison)</v>
      </c>
      <c r="I73" s="45" t="s">
        <v>18</v>
      </c>
      <c r="J73" s="46" t="str">
        <f>+VLOOKUP(G73,$A$8:$B$23,2)</f>
        <v>Raiders - (John Cuni)</v>
      </c>
      <c r="K73" s="9">
        <v>3</v>
      </c>
      <c r="L73" s="9"/>
      <c r="M73" s="46"/>
      <c r="U73" s="9"/>
      <c r="V73" s="45"/>
      <c r="W73" s="45"/>
    </row>
    <row r="74" spans="3:23" s="43" customFormat="1" ht="16.5" customHeight="1" x14ac:dyDescent="0.25">
      <c r="C74" s="100" t="s">
        <v>45</v>
      </c>
      <c r="D74" s="45" t="str">
        <f>+VLOOKUP(E74,$A$8:$G$23,5,FALSE)</f>
        <v>10-12</v>
      </c>
      <c r="E74" s="9">
        <v>10</v>
      </c>
      <c r="F74" s="45" t="s">
        <v>18</v>
      </c>
      <c r="G74" s="45">
        <v>8</v>
      </c>
      <c r="H74" s="46" t="str">
        <f>+VLOOKUP(E74,$A$8:$B$23,2,FALSE)</f>
        <v>Panthers - (Tom Sheppard)</v>
      </c>
      <c r="I74" s="45" t="s">
        <v>18</v>
      </c>
      <c r="J74" s="46" t="str">
        <f>+VLOOKUP(G74,$A$8:$B$23,2)</f>
        <v>Gators - (Anthony Jackson)</v>
      </c>
      <c r="K74" s="9">
        <v>2</v>
      </c>
      <c r="L74" s="9"/>
      <c r="M74" s="46"/>
      <c r="U74" s="9"/>
      <c r="V74" s="45"/>
      <c r="W74" s="45"/>
    </row>
    <row r="75" spans="3:23" s="43" customFormat="1" ht="16.5" customHeight="1" x14ac:dyDescent="0.25">
      <c r="C75" s="100" t="s">
        <v>45</v>
      </c>
      <c r="D75" s="45" t="str">
        <f>+VLOOKUP(E75,$A$8:$G$23,5,FALSE)</f>
        <v>13-15</v>
      </c>
      <c r="E75" s="9">
        <v>15</v>
      </c>
      <c r="F75" s="45" t="s">
        <v>18</v>
      </c>
      <c r="G75" s="45">
        <v>14</v>
      </c>
      <c r="H75" s="46" t="str">
        <f>+VLOOKUP(E75,$A$8:$B$23,2,FALSE)</f>
        <v>Hurricanes - (Terrance Bunting)</v>
      </c>
      <c r="I75" s="45" t="s">
        <v>18</v>
      </c>
      <c r="J75" s="46" t="str">
        <f>+VLOOKUP(G75,$A$8:$B$23,2)</f>
        <v>Raiders - (John Cuni)</v>
      </c>
      <c r="K75" s="9">
        <v>3</v>
      </c>
      <c r="L75" s="9"/>
      <c r="M75" s="46"/>
      <c r="U75" s="9"/>
      <c r="V75" s="45"/>
      <c r="W75" s="45"/>
    </row>
    <row r="76" spans="3:23" ht="12" customHeight="1" x14ac:dyDescent="0.25">
      <c r="C76" s="100"/>
      <c r="D76" s="45"/>
      <c r="E76" s="45"/>
      <c r="F76" s="45"/>
      <c r="G76" s="45"/>
      <c r="H76" s="45"/>
      <c r="I76" s="45"/>
      <c r="J76" s="45"/>
      <c r="K76" s="27"/>
      <c r="L76" s="9"/>
      <c r="M76" s="46"/>
      <c r="N76" s="26"/>
      <c r="O76" s="26"/>
      <c r="P76" s="26"/>
      <c r="Q76" s="26"/>
      <c r="R76" s="26"/>
      <c r="S76" s="26"/>
    </row>
    <row r="77" spans="3:23" s="26" customFormat="1" x14ac:dyDescent="0.25">
      <c r="C77" s="56" t="s">
        <v>65</v>
      </c>
      <c r="D77" s="45"/>
      <c r="E77" s="45"/>
      <c r="F77" s="45"/>
      <c r="G77" s="45"/>
      <c r="H77" s="45"/>
      <c r="I77" s="45"/>
      <c r="J77" s="45"/>
      <c r="K77" s="27"/>
      <c r="L77" s="9"/>
      <c r="M77" s="46"/>
    </row>
    <row r="78" spans="3:23" s="43" customFormat="1" x14ac:dyDescent="0.25">
      <c r="C78" s="56" t="s">
        <v>54</v>
      </c>
      <c r="D78" s="20" t="s">
        <v>0</v>
      </c>
      <c r="E78" s="110" t="s">
        <v>11</v>
      </c>
      <c r="F78" s="110"/>
      <c r="G78" s="110"/>
      <c r="H78" s="5" t="s">
        <v>59</v>
      </c>
      <c r="I78" s="20"/>
      <c r="J78" s="5" t="s">
        <v>60</v>
      </c>
      <c r="K78" s="54" t="s">
        <v>46</v>
      </c>
      <c r="L78" s="9"/>
      <c r="M78" s="46"/>
    </row>
    <row r="79" spans="3:23" s="43" customFormat="1" x14ac:dyDescent="0.25">
      <c r="C79" s="44" t="s">
        <v>43</v>
      </c>
      <c r="D79" s="45" t="s">
        <v>35</v>
      </c>
      <c r="E79" s="9"/>
      <c r="F79" s="45" t="s">
        <v>18</v>
      </c>
      <c r="G79" s="45"/>
      <c r="H79" s="46" t="s">
        <v>66</v>
      </c>
      <c r="I79" s="45" t="s">
        <v>18</v>
      </c>
      <c r="J79" s="46" t="s">
        <v>66</v>
      </c>
      <c r="K79" s="9">
        <v>1</v>
      </c>
      <c r="L79" s="9"/>
      <c r="M79" s="46"/>
    </row>
    <row r="80" spans="3:23" s="43" customFormat="1" x14ac:dyDescent="0.25">
      <c r="C80" s="44" t="s">
        <v>43</v>
      </c>
      <c r="D80" s="45" t="s">
        <v>50</v>
      </c>
      <c r="E80" s="9"/>
      <c r="F80" s="45" t="s">
        <v>18</v>
      </c>
      <c r="G80" s="45"/>
      <c r="H80" s="46" t="s">
        <v>66</v>
      </c>
      <c r="I80" s="45" t="s">
        <v>18</v>
      </c>
      <c r="J80" s="46" t="s">
        <v>66</v>
      </c>
      <c r="K80" s="9">
        <v>2</v>
      </c>
      <c r="L80" s="9"/>
      <c r="M80" s="46"/>
    </row>
    <row r="81" spans="3:19" s="43" customFormat="1" x14ac:dyDescent="0.25">
      <c r="C81" s="44" t="s">
        <v>43</v>
      </c>
      <c r="D81" s="45" t="s">
        <v>50</v>
      </c>
      <c r="E81" s="9"/>
      <c r="F81" s="45" t="s">
        <v>18</v>
      </c>
      <c r="G81" s="45"/>
      <c r="H81" s="46" t="s">
        <v>66</v>
      </c>
      <c r="I81" s="45" t="s">
        <v>18</v>
      </c>
      <c r="J81" s="46" t="s">
        <v>66</v>
      </c>
      <c r="K81" s="9">
        <v>3</v>
      </c>
      <c r="L81" s="9"/>
      <c r="M81" s="46"/>
    </row>
    <row r="82" spans="3:19" s="43" customFormat="1" x14ac:dyDescent="0.25">
      <c r="C82" s="44" t="s">
        <v>43</v>
      </c>
      <c r="D82" s="45" t="s">
        <v>40</v>
      </c>
      <c r="E82" s="9"/>
      <c r="F82" s="45" t="s">
        <v>18</v>
      </c>
      <c r="G82" s="45"/>
      <c r="H82" s="46" t="s">
        <v>66</v>
      </c>
      <c r="I82" s="45" t="s">
        <v>18</v>
      </c>
      <c r="J82" s="46" t="s">
        <v>66</v>
      </c>
      <c r="K82" s="9">
        <v>1</v>
      </c>
    </row>
    <row r="83" spans="3:19" s="43" customFormat="1" x14ac:dyDescent="0.25">
      <c r="C83" s="44" t="s">
        <v>44</v>
      </c>
      <c r="D83" s="45" t="s">
        <v>40</v>
      </c>
      <c r="E83" s="9"/>
      <c r="F83" s="45" t="s">
        <v>18</v>
      </c>
      <c r="G83" s="45"/>
      <c r="H83" s="46" t="s">
        <v>66</v>
      </c>
      <c r="I83" s="45" t="s">
        <v>18</v>
      </c>
      <c r="J83" s="46" t="s">
        <v>66</v>
      </c>
      <c r="K83" s="9">
        <v>1</v>
      </c>
    </row>
    <row r="84" spans="3:19" s="43" customFormat="1" x14ac:dyDescent="0.25">
      <c r="C84" s="44" t="s">
        <v>44</v>
      </c>
      <c r="D84" s="45" t="s">
        <v>40</v>
      </c>
      <c r="E84" s="9"/>
      <c r="F84" s="45" t="s">
        <v>18</v>
      </c>
      <c r="G84" s="45"/>
      <c r="H84" s="46" t="s">
        <v>66</v>
      </c>
      <c r="I84" s="45" t="s">
        <v>18</v>
      </c>
      <c r="J84" s="46" t="s">
        <v>66</v>
      </c>
      <c r="K84" s="9">
        <v>2</v>
      </c>
    </row>
    <row r="85" spans="3:19" s="43" customFormat="1" x14ac:dyDescent="0.25">
      <c r="C85" s="44" t="s">
        <v>44</v>
      </c>
      <c r="D85" s="45" t="s">
        <v>41</v>
      </c>
      <c r="E85" s="9"/>
      <c r="F85" s="45" t="s">
        <v>18</v>
      </c>
      <c r="G85" s="45"/>
      <c r="H85" s="46" t="s">
        <v>66</v>
      </c>
      <c r="I85" s="45" t="s">
        <v>18</v>
      </c>
      <c r="J85" s="46" t="s">
        <v>66</v>
      </c>
      <c r="K85" s="9">
        <v>3</v>
      </c>
    </row>
    <row r="86" spans="3:19" s="43" customFormat="1" x14ac:dyDescent="0.25">
      <c r="C86" s="44"/>
      <c r="D86" s="45"/>
      <c r="E86" s="9"/>
      <c r="F86" s="45"/>
      <c r="G86" s="45"/>
      <c r="H86" s="46"/>
      <c r="I86" s="45"/>
      <c r="J86" s="46"/>
      <c r="K86" s="9"/>
    </row>
    <row r="87" spans="3:19" s="26" customFormat="1" ht="12" customHeight="1" x14ac:dyDescent="0.25">
      <c r="C87" s="6"/>
      <c r="D87" s="7"/>
      <c r="E87" s="7"/>
      <c r="F87" s="7"/>
      <c r="G87" s="7"/>
      <c r="H87" s="7"/>
      <c r="I87" s="45"/>
      <c r="J87" s="7"/>
      <c r="K87" s="27"/>
    </row>
    <row r="88" spans="3:19" s="26" customFormat="1" x14ac:dyDescent="0.25">
      <c r="C88" s="44"/>
      <c r="D88" s="45"/>
      <c r="E88" s="9"/>
      <c r="F88" s="45"/>
      <c r="G88" s="45"/>
      <c r="H88" s="46"/>
      <c r="I88" s="45"/>
      <c r="J88" s="46"/>
      <c r="K88" s="9"/>
      <c r="L88" s="43"/>
    </row>
    <row r="89" spans="3:19" s="26" customFormat="1" x14ac:dyDescent="0.25">
      <c r="C89" s="44"/>
      <c r="D89" s="45"/>
      <c r="E89" s="9"/>
      <c r="F89" s="45"/>
      <c r="G89" s="45"/>
      <c r="H89" s="46"/>
      <c r="I89" s="45"/>
      <c r="J89" s="46"/>
      <c r="K89" s="9"/>
      <c r="L89" s="43"/>
    </row>
    <row r="90" spans="3:19" ht="14.25" customHeight="1" x14ac:dyDescent="0.25">
      <c r="C90" s="44"/>
      <c r="D90" s="45"/>
      <c r="E90" s="9"/>
      <c r="F90" s="45"/>
      <c r="G90" s="45"/>
      <c r="H90" s="46"/>
      <c r="I90" s="45"/>
      <c r="J90" s="46"/>
      <c r="K90" s="9"/>
      <c r="L90" s="43"/>
      <c r="M90" s="26"/>
      <c r="N90" s="26"/>
      <c r="O90" s="26"/>
      <c r="P90" s="26"/>
      <c r="Q90" s="26"/>
      <c r="R90" s="26"/>
      <c r="S90" s="26"/>
    </row>
    <row r="91" spans="3:19" s="22" customFormat="1" ht="14.25" customHeight="1" x14ac:dyDescent="0.25">
      <c r="C91" s="44"/>
      <c r="D91" s="45"/>
      <c r="E91" s="9"/>
      <c r="F91" s="45"/>
      <c r="G91" s="45"/>
      <c r="H91" s="46"/>
      <c r="I91" s="45"/>
      <c r="J91" s="46"/>
      <c r="K91" s="9"/>
      <c r="L91" s="26"/>
      <c r="M91" s="26"/>
      <c r="N91" s="26"/>
      <c r="O91" s="26"/>
      <c r="P91" s="26"/>
      <c r="Q91" s="26"/>
      <c r="R91" s="26"/>
      <c r="S91" s="26"/>
    </row>
    <row r="92" spans="3:19" ht="14.25" customHeight="1" x14ac:dyDescent="0.25">
      <c r="C92" s="6"/>
      <c r="D92" s="7"/>
      <c r="E92" s="7"/>
      <c r="F92" s="7"/>
      <c r="G92" s="7"/>
      <c r="H92" s="13"/>
      <c r="I92" s="94"/>
      <c r="J92" s="13"/>
      <c r="K92" s="27"/>
      <c r="L92" s="26"/>
      <c r="M92" s="26"/>
      <c r="N92" s="26"/>
      <c r="O92" s="26"/>
      <c r="P92" s="26"/>
      <c r="Q92" s="26"/>
      <c r="R92" s="26"/>
      <c r="S92" s="26"/>
    </row>
    <row r="93" spans="3:19" ht="14.25" customHeight="1" x14ac:dyDescent="0.25">
      <c r="C93" s="18"/>
      <c r="D93" s="7"/>
      <c r="E93" s="7"/>
      <c r="F93" s="7"/>
      <c r="G93" s="7"/>
      <c r="H93" s="13"/>
      <c r="I93" s="45"/>
      <c r="J93" s="13"/>
      <c r="K93" s="24"/>
      <c r="L93" s="26"/>
      <c r="M93" s="26"/>
      <c r="N93" s="26"/>
      <c r="O93" s="26"/>
      <c r="P93" s="26"/>
      <c r="Q93" s="26"/>
      <c r="R93" s="26"/>
      <c r="S93" s="26"/>
    </row>
    <row r="94" spans="3:19" ht="14.25" customHeight="1" x14ac:dyDescent="0.25">
      <c r="C94" s="6"/>
      <c r="D94" s="7"/>
      <c r="E94" s="7"/>
      <c r="F94" s="7"/>
      <c r="G94" s="7"/>
      <c r="H94" s="13"/>
      <c r="I94" s="45"/>
      <c r="J94" s="13"/>
      <c r="K94" s="24"/>
      <c r="L94" s="26"/>
      <c r="M94" s="26"/>
      <c r="N94" s="26"/>
      <c r="O94" s="26"/>
      <c r="P94" s="26"/>
    </row>
    <row r="95" spans="3:19" x14ac:dyDescent="0.25">
      <c r="C95" s="6"/>
      <c r="D95" s="7"/>
      <c r="E95" s="7"/>
      <c r="F95" s="7"/>
      <c r="G95" s="7"/>
      <c r="H95" s="13"/>
      <c r="I95" s="45"/>
      <c r="J95" s="13"/>
      <c r="K95" s="24"/>
      <c r="L95" s="26"/>
      <c r="M95" s="26"/>
      <c r="N95" s="26"/>
      <c r="O95" s="26"/>
      <c r="P95" s="26"/>
    </row>
    <row r="96" spans="3:19" x14ac:dyDescent="0.25">
      <c r="C96" s="6"/>
      <c r="D96" s="7"/>
      <c r="E96" s="7"/>
      <c r="F96" s="7"/>
      <c r="G96" s="7"/>
      <c r="H96" s="13"/>
      <c r="I96" s="45"/>
      <c r="J96" s="13"/>
      <c r="K96" s="24"/>
      <c r="L96" s="26"/>
      <c r="M96" s="26"/>
      <c r="N96" s="26"/>
      <c r="O96" s="26"/>
      <c r="P96" s="26"/>
    </row>
    <row r="97" spans="3:4" x14ac:dyDescent="0.25">
      <c r="C97" s="6"/>
      <c r="D97" s="16"/>
    </row>
    <row r="98" spans="3:4" x14ac:dyDescent="0.25">
      <c r="D98" s="16"/>
    </row>
    <row r="99" spans="3:4" x14ac:dyDescent="0.25">
      <c r="D99" s="16"/>
    </row>
  </sheetData>
  <mergeCells count="5">
    <mergeCell ref="E67:G67"/>
    <mergeCell ref="E78:G78"/>
    <mergeCell ref="E28:G28"/>
    <mergeCell ref="E45:G45"/>
    <mergeCell ref="E56:G56"/>
  </mergeCells>
  <pageMargins left="0.7" right="0.7" top="0.75" bottom="0.75" header="0.3" footer="0.3"/>
  <pageSetup scale="59" fitToHeight="2" orientation="landscape" r:id="rId1"/>
  <rowBreaks count="1" manualBreakCount="1">
    <brk id="6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5"/>
  <sheetViews>
    <sheetView workbookViewId="0"/>
  </sheetViews>
  <sheetFormatPr defaultRowHeight="15" x14ac:dyDescent="0.25"/>
  <cols>
    <col min="1" max="1" width="99.42578125" customWidth="1"/>
    <col min="4" max="4" width="28.7109375" bestFit="1" customWidth="1"/>
  </cols>
  <sheetData>
    <row r="5" spans="1:4" x14ac:dyDescent="0.25">
      <c r="C5" s="25" t="s">
        <v>22</v>
      </c>
      <c r="D5" t="s">
        <v>23</v>
      </c>
    </row>
    <row r="6" spans="1:4" x14ac:dyDescent="0.25">
      <c r="C6" s="25" t="s">
        <v>20</v>
      </c>
      <c r="D6" s="22" t="s">
        <v>24</v>
      </c>
    </row>
    <row r="7" spans="1:4" x14ac:dyDescent="0.25">
      <c r="C7" s="25" t="s">
        <v>22</v>
      </c>
      <c r="D7" s="22" t="s">
        <v>25</v>
      </c>
    </row>
    <row r="8" spans="1:4" ht="17.25" x14ac:dyDescent="0.25">
      <c r="A8" s="10" t="s">
        <v>14</v>
      </c>
      <c r="C8" s="25" t="s">
        <v>20</v>
      </c>
      <c r="D8" s="22" t="s">
        <v>26</v>
      </c>
    </row>
    <row r="9" spans="1:4" ht="18.75" x14ac:dyDescent="0.25">
      <c r="A9" s="11" t="s">
        <v>15</v>
      </c>
      <c r="C9" s="25" t="s">
        <v>21</v>
      </c>
      <c r="D9" s="22" t="s">
        <v>27</v>
      </c>
    </row>
    <row r="10" spans="1:4" ht="18.75" x14ac:dyDescent="0.25">
      <c r="A10" s="11" t="s">
        <v>16</v>
      </c>
    </row>
    <row r="11" spans="1:4" ht="18.75" x14ac:dyDescent="0.25">
      <c r="A11" s="11" t="s">
        <v>17</v>
      </c>
    </row>
    <row r="45" spans="1:10" x14ac:dyDescent="0.25">
      <c r="A45" s="26"/>
      <c r="B45" s="26"/>
      <c r="C45" s="26"/>
      <c r="D45" s="26"/>
      <c r="E45" s="26"/>
      <c r="F45" s="26"/>
    </row>
    <row r="46" spans="1:10" x14ac:dyDescent="0.25">
      <c r="A46" s="26"/>
      <c r="B46" s="26"/>
      <c r="C46" s="26"/>
      <c r="D46" s="26"/>
      <c r="E46" s="26"/>
      <c r="F46" s="26"/>
      <c r="G46" s="13"/>
      <c r="H46" s="17"/>
      <c r="I46" s="13"/>
      <c r="J46" s="24"/>
    </row>
    <row r="47" spans="1:10" x14ac:dyDescent="0.25">
      <c r="A47" s="26"/>
      <c r="B47" s="26"/>
      <c r="C47" s="26"/>
      <c r="D47" s="26"/>
      <c r="E47" s="26"/>
      <c r="F47" s="26"/>
      <c r="G47" s="13"/>
      <c r="H47" s="17"/>
      <c r="I47" s="13"/>
      <c r="J47" s="24"/>
    </row>
    <row r="48" spans="1:10" x14ac:dyDescent="0.25">
      <c r="A48" s="26"/>
      <c r="B48" s="26"/>
      <c r="C48" s="26"/>
      <c r="D48" s="26"/>
      <c r="E48" s="26"/>
      <c r="F48" s="26"/>
      <c r="G48" s="13"/>
      <c r="H48" s="17"/>
      <c r="I48" s="13"/>
      <c r="J48" s="24"/>
    </row>
    <row r="49" spans="1:10" x14ac:dyDescent="0.25">
      <c r="A49" s="26"/>
      <c r="B49" s="26"/>
      <c r="C49" s="26"/>
      <c r="D49" s="26"/>
      <c r="E49" s="26"/>
      <c r="F49" s="26"/>
      <c r="G49" s="13"/>
      <c r="H49" s="17"/>
      <c r="I49" s="13"/>
      <c r="J49" s="24"/>
    </row>
    <row r="50" spans="1:10" x14ac:dyDescent="0.25">
      <c r="A50" s="26"/>
      <c r="B50" s="26"/>
      <c r="C50" s="26"/>
      <c r="D50" s="26"/>
      <c r="E50" s="26"/>
      <c r="F50" s="26"/>
      <c r="G50" s="13"/>
      <c r="H50" s="17"/>
      <c r="I50" s="13"/>
      <c r="J50" s="24"/>
    </row>
    <row r="51" spans="1:10" x14ac:dyDescent="0.25">
      <c r="A51" s="26"/>
      <c r="B51" s="26"/>
      <c r="C51" s="26"/>
      <c r="D51" s="26"/>
      <c r="E51" s="26"/>
      <c r="F51" s="26"/>
    </row>
    <row r="52" spans="1:10" x14ac:dyDescent="0.25">
      <c r="A52" s="26"/>
      <c r="B52" s="26"/>
      <c r="C52" s="26"/>
      <c r="D52" s="26"/>
      <c r="E52" s="26"/>
      <c r="F52" s="26"/>
    </row>
    <row r="53" spans="1:10" x14ac:dyDescent="0.25">
      <c r="A53" s="26"/>
      <c r="B53" s="26"/>
      <c r="C53" s="26"/>
      <c r="D53" s="26"/>
      <c r="E53" s="26"/>
      <c r="F53" s="26"/>
    </row>
    <row r="54" spans="1:10" x14ac:dyDescent="0.25">
      <c r="A54" s="26"/>
      <c r="B54" s="26"/>
      <c r="C54" s="26"/>
      <c r="D54" s="26"/>
      <c r="E54" s="26"/>
      <c r="F54" s="26"/>
    </row>
    <row r="55" spans="1:10" x14ac:dyDescent="0.25">
      <c r="A55" s="26"/>
      <c r="B55" s="26"/>
      <c r="C55" s="26"/>
      <c r="D55" s="26"/>
      <c r="E55" s="26"/>
      <c r="F55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0:R19"/>
  <sheetViews>
    <sheetView workbookViewId="0"/>
  </sheetViews>
  <sheetFormatPr defaultRowHeight="15" x14ac:dyDescent="0.25"/>
  <cols>
    <col min="13" max="13" width="10" customWidth="1"/>
    <col min="14" max="14" width="16.42578125" customWidth="1"/>
    <col min="15" max="15" width="3.28515625" customWidth="1"/>
    <col min="16" max="16" width="16.140625" customWidth="1"/>
  </cols>
  <sheetData>
    <row r="10" spans="12:18" x14ac:dyDescent="0.25">
      <c r="L10" s="26"/>
      <c r="M10" s="26"/>
      <c r="N10" s="26"/>
      <c r="O10" s="26"/>
      <c r="P10" s="26"/>
      <c r="Q10" s="26"/>
      <c r="R10" s="26"/>
    </row>
    <row r="11" spans="12:18" x14ac:dyDescent="0.25">
      <c r="L11" s="26"/>
      <c r="M11" s="26"/>
      <c r="N11" s="26"/>
      <c r="O11" s="26"/>
      <c r="P11" s="26"/>
      <c r="Q11" s="26"/>
      <c r="R11" s="26"/>
    </row>
    <row r="12" spans="12:18" x14ac:dyDescent="0.25">
      <c r="L12" s="26"/>
      <c r="M12" s="26"/>
      <c r="N12" s="26"/>
      <c r="O12" s="26"/>
      <c r="P12" s="26"/>
      <c r="Q12" s="26"/>
      <c r="R12" s="26"/>
    </row>
    <row r="13" spans="12:18" x14ac:dyDescent="0.25">
      <c r="L13" s="26"/>
      <c r="M13" s="26"/>
      <c r="N13" s="26"/>
      <c r="O13" s="26"/>
      <c r="P13" s="26"/>
      <c r="Q13" s="26"/>
      <c r="R13" s="26"/>
    </row>
    <row r="14" spans="12:18" x14ac:dyDescent="0.25">
      <c r="L14" s="26"/>
      <c r="M14" s="26"/>
      <c r="N14" s="26"/>
      <c r="O14" s="26"/>
      <c r="P14" s="26"/>
      <c r="Q14" s="26"/>
      <c r="R14" s="26"/>
    </row>
    <row r="15" spans="12:18" x14ac:dyDescent="0.25">
      <c r="L15" s="26"/>
      <c r="M15" s="26"/>
      <c r="N15" s="26"/>
      <c r="O15" s="26"/>
      <c r="P15" s="26"/>
      <c r="Q15" s="26"/>
      <c r="R15" s="26"/>
    </row>
    <row r="16" spans="12:18" x14ac:dyDescent="0.25">
      <c r="L16" s="26"/>
      <c r="M16" s="26"/>
      <c r="N16" s="26"/>
      <c r="O16" s="26"/>
      <c r="P16" s="26"/>
      <c r="Q16" s="26"/>
      <c r="R16" s="26"/>
    </row>
    <row r="17" spans="12:18" x14ac:dyDescent="0.25">
      <c r="L17" s="26"/>
      <c r="M17" s="26"/>
      <c r="N17" s="26"/>
      <c r="O17" s="26"/>
      <c r="P17" s="26"/>
      <c r="Q17" s="26"/>
      <c r="R17" s="26"/>
    </row>
    <row r="18" spans="12:18" x14ac:dyDescent="0.25">
      <c r="L18" s="26"/>
      <c r="M18" s="26"/>
      <c r="N18" s="26"/>
      <c r="O18" s="26"/>
      <c r="P18" s="26"/>
      <c r="Q18" s="26"/>
      <c r="R18" s="26"/>
    </row>
    <row r="19" spans="12:18" x14ac:dyDescent="0.25">
      <c r="L19" s="26"/>
      <c r="M19" s="26"/>
      <c r="N19" s="26"/>
      <c r="O19" s="26"/>
      <c r="P19" s="26"/>
      <c r="Q19" s="26"/>
      <c r="R1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</vt:lpstr>
      <vt:lpstr>Sheet1</vt:lpstr>
      <vt:lpstr>Sheet2</vt:lpstr>
      <vt:lpstr>Schedule!Print_Area</vt:lpstr>
      <vt:lpstr>Schedule!Print_Titles</vt:lpstr>
    </vt:vector>
  </TitlesOfParts>
  <Company>The Walt Disney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robit053</dc:creator>
  <cp:lastModifiedBy>Robinson, Tondrick</cp:lastModifiedBy>
  <cp:lastPrinted>2021-04-07T14:17:54Z</cp:lastPrinted>
  <dcterms:created xsi:type="dcterms:W3CDTF">2013-06-25T19:47:16Z</dcterms:created>
  <dcterms:modified xsi:type="dcterms:W3CDTF">2021-04-21T14:54:09Z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